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15"/>
  </bookViews>
  <sheets>
    <sheet name="封面" sheetId="4" r:id="rId1"/>
    <sheet name="目录" sheetId="5" r:id="rId2"/>
    <sheet name="1.市本级公共预算" sheetId="9" r:id="rId3"/>
    <sheet name="2.市本级基金" sheetId="10" r:id="rId4"/>
    <sheet name="3.市本级国资" sheetId="18" r:id="rId5"/>
    <sheet name="4.社保基金" sheetId="20" r:id="rId6"/>
    <sheet name="5.公共预算支出按功能分类" sheetId="1" r:id="rId7"/>
    <sheet name="6.公共预算支出按经济分类" sheetId="13" r:id="rId8"/>
    <sheet name="7.公共预算科目变动 " sheetId="7" r:id="rId9"/>
    <sheet name="8.基金 科目变动" sheetId="8" r:id="rId10"/>
    <sheet name="9.2023年公共预算结转资金表" sheetId="19" r:id="rId11"/>
  </sheets>
  <definedNames>
    <definedName name="_xlnm._FilterDatabase" localSheetId="10" hidden="1">'9.2023年公共预算结转资金表'!$A$6:$F$689</definedName>
    <definedName name="_xlnm._FilterDatabase" localSheetId="7" hidden="1">'6.公共预算支出按经济分类'!$A$6:$P$74</definedName>
    <definedName name="_xlnm._FilterDatabase" localSheetId="6" hidden="1">'5.公共预算支出按功能分类'!$A$7:$C$1319</definedName>
    <definedName name="_3_?" localSheetId="2">#REF!</definedName>
    <definedName name="_3_?" localSheetId="3">#REF!</definedName>
    <definedName name="_3_?" localSheetId="4">#REF!</definedName>
    <definedName name="_3_?" localSheetId="8">#REF!</definedName>
    <definedName name="_3_?" localSheetId="9">#REF!</definedName>
    <definedName name="_3_?">#REF!</definedName>
    <definedName name="_6_??????" localSheetId="2">#REF!</definedName>
    <definedName name="_6_??????" localSheetId="3">#REF!</definedName>
    <definedName name="_6_??????" localSheetId="4">#REF!</definedName>
    <definedName name="_6_??????" localSheetId="8">#REF!</definedName>
    <definedName name="_6_??????" localSheetId="9">#REF!</definedName>
    <definedName name="_6_??????">#REF!</definedName>
    <definedName name="_xlnm.Print_Area" localSheetId="2">'1.市本级公共预算'!$A$1:$T$43</definedName>
    <definedName name="_xlnm.Print_Area" localSheetId="3">'2.市本级基金'!$A$1:$T$24</definedName>
    <definedName name="_xlnm.Print_Area" localSheetId="4">'3.市本级国资'!$A$1:$M$19</definedName>
    <definedName name="_xlnm.Print_Area" localSheetId="8">'7.公共预算科目变动 '!$A$1:$G$25</definedName>
    <definedName name="_xlnm.Print_Area" localSheetId="9">'8.基金 科目变动'!$A$1:$F$13</definedName>
    <definedName name="_xlnm.Print_Area" localSheetId="0">封面!$B$1:$B$11</definedName>
    <definedName name="_xlnm.Print_Area" localSheetId="1">目录!$B$3:$C$14</definedName>
    <definedName name="_xlnm.Print_Titles" localSheetId="6">'5.公共预算支出按功能分类'!$1:$6</definedName>
    <definedName name="_xlnm.Print_Titles" localSheetId="7">'6.公共预算支出按经济分类'!$1:$5</definedName>
    <definedName name="Z_1EDF9D2D_F302_4F56_9524_EBE6E9386DAE_.wvu.Cols" localSheetId="3" hidden="1">'2.市本级基金'!#REF!,'2.市本级基金'!#REF!</definedName>
    <definedName name="Z_1EDF9D2D_F302_4F56_9524_EBE6E9386DAE_.wvu.Cols" localSheetId="9" hidden="1">'8.基金 科目变动'!#REF!,'8.基金 科目变动'!#REF!</definedName>
    <definedName name="Z_1EDF9D2D_F302_4F56_9524_EBE6E9386DAE_.wvu.PrintArea" localSheetId="3" hidden="1">'2.市本级基金'!$A$2:$Q$25</definedName>
    <definedName name="Z_1EDF9D2D_F302_4F56_9524_EBE6E9386DAE_.wvu.PrintArea" localSheetId="9" hidden="1">'8.基金 科目变动'!$A$2:$E$14</definedName>
    <definedName name="Z_DF95FD0B_57F2_4AD8_A56B_0BFA48D398AB_.wvu.Cols" localSheetId="3" hidden="1">'2.市本级基金'!#REF!,'2.市本级基金'!#REF!</definedName>
    <definedName name="Z_DF95FD0B_57F2_4AD8_A56B_0BFA48D398AB_.wvu.Cols" localSheetId="9" hidden="1">'8.基金 科目变动'!#REF!,'8.基金 科目变动'!#REF!</definedName>
    <definedName name="Z_DF95FD0B_57F2_4AD8_A56B_0BFA48D398AB_.wvu.PrintArea" localSheetId="3" hidden="1">'2.市本级基金'!$A$2:$Q$25</definedName>
    <definedName name="Z_DF95FD0B_57F2_4AD8_A56B_0BFA48D398AB_.wvu.PrintArea" localSheetId="9" hidden="1">'8.基金 科目变动'!$A$2:$E$14</definedName>
    <definedName name="_xlnm.Print_Titles" localSheetId="10">'9.2023年公共预算结转资金表'!$5:$5</definedName>
    <definedName name="_xlnm.Print_Area" localSheetId="10">'9.2023年公共预算结转资金表'!$A$1:$F$689</definedName>
    <definedName name="_xlnm.Print_Area" localSheetId="6">'5.公共预算支出按功能分类'!$A$1:$C$1319</definedName>
    <definedName name="_3_?" localSheetId="5">#REF!</definedName>
    <definedName name="_6_??????" localSheetId="5">#REF!</definedName>
    <definedName name="_xlnm.Print_Area" localSheetId="5">'4.社保基金'!$A$1:$P$40</definedName>
    <definedName name="_xlnm.Print_Titles" localSheetId="5">'4.社保基金'!$4:$7</definedName>
  </definedNames>
  <calcPr calcId="144525"/>
</workbook>
</file>

<file path=xl/comments1.xml><?xml version="1.0" encoding="utf-8"?>
<comments xmlns="http://schemas.openxmlformats.org/spreadsheetml/2006/main">
  <authors>
    <author>86139</author>
  </authors>
  <commentList>
    <comment ref="A19" authorId="0">
      <text>
        <r>
          <rPr>
            <b/>
            <sz val="9"/>
            <rFont val="宋体"/>
            <charset val="134"/>
          </rPr>
          <t>86139:</t>
        </r>
        <r>
          <rPr>
            <sz val="9"/>
            <rFont val="宋体"/>
            <charset val="134"/>
          </rPr>
          <t xml:space="preserve">
标红色四行须隐藏</t>
        </r>
      </text>
    </comment>
  </commentList>
</comments>
</file>

<file path=xl/sharedStrings.xml><?xml version="1.0" encoding="utf-8"?>
<sst xmlns="http://schemas.openxmlformats.org/spreadsheetml/2006/main" count="5113" uniqueCount="2343">
  <si>
    <t>汕头市2023年本级财政决算表</t>
  </si>
  <si>
    <t>汕头市财政局</t>
  </si>
  <si>
    <t>目   录</t>
  </si>
  <si>
    <t>表1：</t>
  </si>
  <si>
    <t>汕头市本级2023年一般公共预算收支决算表</t>
  </si>
  <si>
    <t>表2：</t>
  </si>
  <si>
    <t>汕头市本级2023年政府性基金预算收支决算表</t>
  </si>
  <si>
    <t>表3：</t>
  </si>
  <si>
    <t>汕头市本级2023年国有资本经营预算收支决算表</t>
  </si>
  <si>
    <t>表4：</t>
  </si>
  <si>
    <t>汕头市本级2023年社会保险基金收支决算表</t>
  </si>
  <si>
    <t>表5：</t>
  </si>
  <si>
    <t>汕头市本级2023年一般公共预算支出决算表（按功能分类划分）</t>
  </si>
  <si>
    <t>表6：</t>
  </si>
  <si>
    <t>汕头市本级2023年一般公共预算支出决算表（按经济分类划分）</t>
  </si>
  <si>
    <t>表7：</t>
  </si>
  <si>
    <t xml:space="preserve">汕头市本级2023年一般公共预算科目变动情况表 </t>
  </si>
  <si>
    <t>表8：</t>
  </si>
  <si>
    <t xml:space="preserve">汕头市本级2023年政府性基金科目变动情况表 </t>
  </si>
  <si>
    <t>表9：</t>
  </si>
  <si>
    <t xml:space="preserve">汕头市本级2023年结转资金情况表 </t>
  </si>
  <si>
    <t>单位：万元</t>
  </si>
  <si>
    <t>收　　　　　入</t>
  </si>
  <si>
    <t>2022年
决算数</t>
  </si>
  <si>
    <t>2023年                    预算数</t>
  </si>
  <si>
    <t>2023年
预算
调整数</t>
  </si>
  <si>
    <t>2023年
决算数</t>
  </si>
  <si>
    <t>完成预算
调整的%</t>
  </si>
  <si>
    <t>比预算
调整
+、-额</t>
  </si>
  <si>
    <t>比上年
决算
+、-%</t>
  </si>
  <si>
    <t>比上年
决算
+、-额</t>
  </si>
  <si>
    <t>说  明</t>
  </si>
  <si>
    <t>支出功能分类</t>
  </si>
  <si>
    <t>一、税收收入</t>
  </si>
  <si>
    <t>1.增值税增长23.9%，主要是2023年增值税留抵退税力度减弱，且去年因减税降费原因，基数较低。
2.企业所得税下降33.6%，主要是受工业企业效益下滑、房地产市场调整以及重点税源企业外迁等因素影响。
3.房产税增长12.6%，主要是一次性税源入库及去年同期较低基数影响因素。
4.土地增值税下降30.9%，主要是房地产市场仍不景气，以增值额为计税依据的土地增值税税源潜力不断降低，且清算潜力较大的楼盘在近三年基本入库堆高了收入基数。
5.个人所得税下降13.8%，主要是受去年同期一次性股权转让收入的高基数影响。
6.专项收入下降56.1%，主要因国有土地出让收入减收，可计提“两金”收入减少。
7.罚没收入增长15.8%，主要是纪委罚没上缴增加。
8. 国有资源（资产）有偿使用收入下降28.8%，主要是2022年盘活处置新溪污水处理厂等一批大额收入，今年无大额收入填补收入基数。
9.上级补助收入减少，主要是2022年省下达一次性增值税留抵退税补助资金，2023年无相关补助。
10.下级上解收入减少，主要是区县临时救助上解收入减少。</t>
  </si>
  <si>
    <t>一、一般公共服务</t>
  </si>
  <si>
    <t>1.上解上级支出增加，主要是市本级补助南澳县资金转为上解省资金且市本级临时救助上解省支出增加。
2.补助下级支出减少，主要是年底根据支出进度清算收回区县资金增加相应转补助下级资金增减少。
3.债务转贷支出减少，主要是2023年市本级转贷资金较上年增加。
4.补充预算稳定调节基金增加，主要是公共预算、部分政府性基金超收收入和其他年终结余资金。
5.结转下年支出增加，主要是年底上级新增下达国债资金等，相应结转下年支出增加。
6.调出资金减少，主要是根据实际执行情况核减。
其他科目变动详见附表7。</t>
  </si>
  <si>
    <t xml:space="preserve">    其中：增值税</t>
  </si>
  <si>
    <t>二、外交</t>
  </si>
  <si>
    <t xml:space="preserve">          企业所得税</t>
  </si>
  <si>
    <t>三、国防</t>
  </si>
  <si>
    <t xml:space="preserve">          契税</t>
  </si>
  <si>
    <t>四、公共安全</t>
  </si>
  <si>
    <t xml:space="preserve">          城市维护建设税</t>
  </si>
  <si>
    <t>五、教育</t>
  </si>
  <si>
    <t xml:space="preserve">          房产税</t>
  </si>
  <si>
    <t>六、科学技术</t>
  </si>
  <si>
    <t xml:space="preserve">          城镇土地使用税</t>
  </si>
  <si>
    <t>七、文化旅游体育与传媒</t>
  </si>
  <si>
    <t xml:space="preserve">          土地增值税</t>
  </si>
  <si>
    <t>八、社会保障和就业</t>
  </si>
  <si>
    <t xml:space="preserve">          个人所得税</t>
  </si>
  <si>
    <t>九、卫生健康</t>
  </si>
  <si>
    <t xml:space="preserve">          其他税收收入</t>
  </si>
  <si>
    <t>十、节能环保</t>
  </si>
  <si>
    <t>十一、城乡社区</t>
  </si>
  <si>
    <t>二、非税收入</t>
  </si>
  <si>
    <t>十二、农林水</t>
  </si>
  <si>
    <t xml:space="preserve">    其中：专项收入</t>
  </si>
  <si>
    <t>十三、交通运输</t>
  </si>
  <si>
    <t xml:space="preserve">          行政事业性收费收入</t>
  </si>
  <si>
    <t>十四、工业商业金融等</t>
  </si>
  <si>
    <t>其中：资源勘探信息等</t>
  </si>
  <si>
    <t>商业服务业等</t>
  </si>
  <si>
    <t>金融</t>
  </si>
  <si>
    <t>粮油物资储备</t>
  </si>
  <si>
    <t xml:space="preserve">          罚没收入</t>
  </si>
  <si>
    <t>十五、援助其他地区</t>
  </si>
  <si>
    <t xml:space="preserve">          国有资本经营收入</t>
  </si>
  <si>
    <t>十六、自然资源海洋气象等</t>
  </si>
  <si>
    <t xml:space="preserve">            国有资源（资产）有偿使用收入</t>
  </si>
  <si>
    <t>十七、住房保障</t>
  </si>
  <si>
    <t xml:space="preserve">          政府住房基金收入</t>
  </si>
  <si>
    <t>十八、灾害防治及应急管理</t>
  </si>
  <si>
    <t xml:space="preserve">          其他非税收入</t>
  </si>
  <si>
    <t>十九、预备费</t>
  </si>
  <si>
    <t>二十、地方政府债务付息及发行费用</t>
  </si>
  <si>
    <t>二十一、其他</t>
  </si>
  <si>
    <t>本年收入小计</t>
  </si>
  <si>
    <t>本年支出小计</t>
  </si>
  <si>
    <t>上解上级支出</t>
  </si>
  <si>
    <t>返还性收入</t>
  </si>
  <si>
    <t>补助下级支出</t>
  </si>
  <si>
    <t>上级补助收入</t>
  </si>
  <si>
    <t>债务转贷支出</t>
  </si>
  <si>
    <t>债务转贷收入</t>
  </si>
  <si>
    <t>地方政府一般债务还本支出</t>
  </si>
  <si>
    <t>调入预算稳定调节基金</t>
  </si>
  <si>
    <t>补充预算稳定调节基金</t>
  </si>
  <si>
    <t>调入资金</t>
  </si>
  <si>
    <t>结转下年支出</t>
  </si>
  <si>
    <t>下级上解收入</t>
  </si>
  <si>
    <t>净结余</t>
  </si>
  <si>
    <t>上年结余</t>
  </si>
  <si>
    <t>国债转贷资金结余</t>
  </si>
  <si>
    <t>国债转贷资金上年结余</t>
  </si>
  <si>
    <t>调出资金</t>
  </si>
  <si>
    <t>土地指标调剂转移性收入</t>
  </si>
  <si>
    <t>土地指标调剂转移性支出</t>
  </si>
  <si>
    <t>收 入 总 计</t>
  </si>
  <si>
    <t>支 出 总 计</t>
  </si>
  <si>
    <t xml:space="preserve">汕头市本级2023年政府性基金预算收支决算表 </t>
  </si>
  <si>
    <t>比上年决算
+、-%</t>
  </si>
  <si>
    <t>比上年决算
+、-额</t>
  </si>
  <si>
    <t>说明</t>
  </si>
  <si>
    <t>完成预算调整的%</t>
  </si>
  <si>
    <t>比预算调整
+、-额</t>
  </si>
  <si>
    <t>政府性基金收入</t>
  </si>
  <si>
    <t>1.政府性基金收入不及预期但对比上年同期增加，主要是虽然我市大力谋划土地出让收入，但受房地产市场低迷影响，国有土地使用权出让收入进度不及预期。
2.债务转贷收入减少，主要是南澳县部分转贷收入由省直接转贷。
3.调入资金减少主要是主要是根据实际执行情况核减。
4.下级上解收入增加，主要是根据实际执行情况增加金平区、龙湖区上解市级资金。</t>
  </si>
  <si>
    <t>一、文化旅游体育与传媒支出</t>
  </si>
  <si>
    <t>1.补助下级支出减少，主要是年底根据支出进度清算收回区县资金增加相应转补助下级资金增减少。
2.上解上级支出减少，主要是市本级补助南澳县资金转为上解省资金，年底根据支出进度清算收回区县资金增加相应转补助下级资金增减少。
3.调出资金减少，主要是国有土地使用权出让收入进度减少相应调出资金减少。
4.结转下年支出增加，主要是根据实际执行情况增加结转下级支出。
其他科目变动详见附表8。</t>
  </si>
  <si>
    <t xml:space="preserve">  其中：国有土地使用权出让收入</t>
  </si>
  <si>
    <t>二、社会保障和就业支出</t>
  </si>
  <si>
    <t>国有土地收益基金收入</t>
  </si>
  <si>
    <t>三、城乡社区支出</t>
  </si>
  <si>
    <t>农业土地开发资金收入</t>
  </si>
  <si>
    <t>四、农林水支出</t>
  </si>
  <si>
    <t>城市基础设施配套费收入</t>
  </si>
  <si>
    <t>五、交通运输支出</t>
  </si>
  <si>
    <t>污水处理费收入</t>
  </si>
  <si>
    <t>六、资源勘探信息等支出</t>
  </si>
  <si>
    <t>彩票公益金收入</t>
  </si>
  <si>
    <t>七、商业服务业等支出</t>
  </si>
  <si>
    <t>其他政府性基金收入</t>
  </si>
  <si>
    <t>八、地方政府债务付息及发行费用支出</t>
  </si>
  <si>
    <t xml:space="preserve">    专项债务对应项目专项收入</t>
  </si>
  <si>
    <t>九、其他支出</t>
  </si>
  <si>
    <t>十、抗疫特别国债安排的支出</t>
  </si>
  <si>
    <t>地方政府专项债务还本支出</t>
  </si>
  <si>
    <t>上年结余收入（含上年结转支出）</t>
  </si>
  <si>
    <t>年终结余（含结转下年支出）</t>
  </si>
  <si>
    <r>
      <rPr>
        <sz val="16"/>
        <rFont val="宋体"/>
        <charset val="134"/>
      </rPr>
      <t>表</t>
    </r>
    <r>
      <rPr>
        <sz val="16"/>
        <rFont val="Times New Roman"/>
        <charset val="134"/>
      </rPr>
      <t>3</t>
    </r>
    <r>
      <rPr>
        <sz val="16"/>
        <rFont val="宋体"/>
        <charset val="134"/>
      </rPr>
      <t>：</t>
    </r>
  </si>
  <si>
    <r>
      <rPr>
        <sz val="14"/>
        <rFont val="宋体"/>
        <charset val="134"/>
      </rPr>
      <t>单位：万元</t>
    </r>
  </si>
  <si>
    <r>
      <rPr>
        <sz val="16"/>
        <rFont val="宋体"/>
        <charset val="134"/>
      </rPr>
      <t>收</t>
    </r>
    <r>
      <rPr>
        <sz val="16"/>
        <rFont val="Times New Roman"/>
        <charset val="134"/>
      </rPr>
      <t xml:space="preserve">     </t>
    </r>
    <r>
      <rPr>
        <sz val="16"/>
        <rFont val="宋体"/>
        <charset val="134"/>
      </rPr>
      <t>入</t>
    </r>
  </si>
  <si>
    <r>
      <rPr>
        <sz val="16"/>
        <rFont val="宋体"/>
        <charset val="134"/>
      </rPr>
      <t>支</t>
    </r>
    <r>
      <rPr>
        <sz val="16"/>
        <rFont val="Times New Roman"/>
        <charset val="134"/>
      </rPr>
      <t xml:space="preserve">      </t>
    </r>
    <r>
      <rPr>
        <sz val="16"/>
        <rFont val="宋体"/>
        <charset val="134"/>
      </rPr>
      <t>出</t>
    </r>
  </si>
  <si>
    <r>
      <rPr>
        <sz val="16"/>
        <rFont val="宋体"/>
        <charset val="134"/>
      </rPr>
      <t>备注</t>
    </r>
  </si>
  <si>
    <r>
      <rPr>
        <sz val="16"/>
        <rFont val="宋体"/>
        <charset val="134"/>
      </rPr>
      <t>一、利润收入</t>
    </r>
  </si>
  <si>
    <r>
      <rPr>
        <sz val="16"/>
        <rFont val="宋体"/>
        <charset val="134"/>
      </rPr>
      <t>一、解决历史遗留问题及改革成本支出</t>
    </r>
  </si>
  <si>
    <t>1.解决历史遗留问题及改革成本支出说明：部分企业改革资金未能支出，资金收回后，结转下年使用。
2.国有企业政策性补贴说明：部分国有企业改革事项尚在推进中，资金收回后结转下年使用。
3.其他国有资本经营预算支出说明:市国资委部分资金未能支出，资金收回后结转下年使用。</t>
  </si>
  <si>
    <r>
      <rPr>
        <sz val="16"/>
        <rFont val="宋体"/>
        <charset val="134"/>
      </rPr>
      <t>二、股利、股息收入</t>
    </r>
  </si>
  <si>
    <r>
      <rPr>
        <sz val="16"/>
        <rFont val="宋体"/>
        <charset val="134"/>
      </rPr>
      <t>二、国有企业资本金注入</t>
    </r>
  </si>
  <si>
    <r>
      <rPr>
        <sz val="16"/>
        <rFont val="宋体"/>
        <charset val="134"/>
      </rPr>
      <t>三、产权转让收入</t>
    </r>
  </si>
  <si>
    <r>
      <rPr>
        <sz val="16"/>
        <rFont val="宋体"/>
        <charset val="134"/>
      </rPr>
      <t>三、国有企业政策性补贴</t>
    </r>
  </si>
  <si>
    <r>
      <rPr>
        <sz val="16"/>
        <rFont val="宋体"/>
        <charset val="134"/>
      </rPr>
      <t>四、清算收入</t>
    </r>
  </si>
  <si>
    <r>
      <rPr>
        <sz val="16"/>
        <rFont val="宋体"/>
        <charset val="134"/>
      </rPr>
      <t>四、金融国有资本经营预算支出</t>
    </r>
  </si>
  <si>
    <r>
      <rPr>
        <sz val="16"/>
        <rFont val="宋体"/>
        <charset val="134"/>
      </rPr>
      <t>五、其他国有资本经营预算收入</t>
    </r>
  </si>
  <si>
    <r>
      <rPr>
        <sz val="16"/>
        <rFont val="宋体"/>
        <charset val="134"/>
      </rPr>
      <t>五、其他国有资本经营预算支出</t>
    </r>
  </si>
  <si>
    <r>
      <rPr>
        <b/>
        <sz val="16"/>
        <rFont val="宋体"/>
        <charset val="134"/>
      </rPr>
      <t>本年收入合计</t>
    </r>
  </si>
  <si>
    <r>
      <rPr>
        <b/>
        <sz val="16"/>
        <rFont val="宋体"/>
        <charset val="134"/>
      </rPr>
      <t>本年支出合计</t>
    </r>
  </si>
  <si>
    <r>
      <rPr>
        <sz val="16"/>
        <rFont val="宋体"/>
        <charset val="134"/>
      </rPr>
      <t>上年结转收入</t>
    </r>
  </si>
  <si>
    <t>结转下年</t>
  </si>
  <si>
    <r>
      <rPr>
        <b/>
        <sz val="16"/>
        <rFont val="宋体"/>
        <charset val="134"/>
      </rPr>
      <t>收入总计</t>
    </r>
  </si>
  <si>
    <r>
      <rPr>
        <b/>
        <sz val="16"/>
        <rFont val="宋体"/>
        <charset val="134"/>
      </rPr>
      <t>支出总计</t>
    </r>
  </si>
  <si>
    <r>
      <rPr>
        <sz val="16"/>
        <rFont val="Times New Roman"/>
        <charset val="134"/>
      </rPr>
      <t xml:space="preserve">  </t>
    </r>
    <r>
      <rPr>
        <sz val="16"/>
        <rFont val="宋体"/>
        <charset val="134"/>
      </rPr>
      <t>六、国有资本经营预算补助下级支出</t>
    </r>
  </si>
  <si>
    <r>
      <rPr>
        <sz val="16"/>
        <rFont val="Times New Roman"/>
        <charset val="134"/>
      </rPr>
      <t xml:space="preserve">  </t>
    </r>
    <r>
      <rPr>
        <sz val="16"/>
        <rFont val="宋体"/>
        <charset val="134"/>
      </rPr>
      <t>七、国有资本经营预算调出资金</t>
    </r>
  </si>
  <si>
    <t>汕头市2023年市本级社会保险基金收支决算表</t>
  </si>
  <si>
    <t>收 入 项 目</t>
  </si>
  <si>
    <t>支 出 项 目</t>
  </si>
  <si>
    <t>结 余 项 目</t>
  </si>
  <si>
    <t>市本级社会保险基金收入合计</t>
  </si>
  <si>
    <t>市本级社会保险基金支出合计</t>
  </si>
  <si>
    <t>市本级社会保险基金本年收支结余</t>
  </si>
  <si>
    <t>市本级社会保险基金年末累计结余</t>
  </si>
  <si>
    <t>一、机关事业单位基本养老保险基金收入</t>
  </si>
  <si>
    <t>一、机关事业单位基本养老保险基金支出</t>
  </si>
  <si>
    <t>一、机关事业单位基本养老保险本年收支结余</t>
  </si>
  <si>
    <t xml:space="preserve">    基本养老保险费收入</t>
  </si>
  <si>
    <t xml:space="preserve">   基本养老金支出</t>
  </si>
  <si>
    <t>　　机关事业单位基本养老保险年末累计结余</t>
  </si>
  <si>
    <t xml:space="preserve">    利息收入</t>
  </si>
  <si>
    <t xml:space="preserve">    其他支出</t>
  </si>
  <si>
    <t xml:space="preserve">    财政补贴收入</t>
  </si>
  <si>
    <t xml:space="preserve">    转移支出</t>
  </si>
  <si>
    <t xml:space="preserve">    其他收入</t>
  </si>
  <si>
    <t xml:space="preserve">    上解上级支出</t>
  </si>
  <si>
    <t xml:space="preserve">    转移收入</t>
  </si>
  <si>
    <t xml:space="preserve">     补助下级支出</t>
  </si>
  <si>
    <t xml:space="preserve">    上级补助收入</t>
  </si>
  <si>
    <t xml:space="preserve">   下级上解收入</t>
  </si>
  <si>
    <t>二、 城乡居民基本养老保险基金收入</t>
  </si>
  <si>
    <t>二、 城乡居民基本养老保险基金支出</t>
  </si>
  <si>
    <t>二、城乡居民基本养老保险基金本年收支结余</t>
  </si>
  <si>
    <t xml:space="preserve">    个人缴费收入</t>
  </si>
  <si>
    <t xml:space="preserve">     基础养老金支出</t>
  </si>
  <si>
    <t>　　城乡居民基本养老保险基金年末累计结余</t>
  </si>
  <si>
    <t xml:space="preserve">    集体补助收入</t>
  </si>
  <si>
    <t xml:space="preserve">     个人账户养老金支出</t>
  </si>
  <si>
    <t xml:space="preserve">     丧葬补助金支出</t>
  </si>
  <si>
    <t xml:space="preserve">     转移支出</t>
  </si>
  <si>
    <t xml:space="preserve">     其他支出</t>
  </si>
  <si>
    <t xml:space="preserve">    委托投资收益</t>
  </si>
  <si>
    <t>三、职工基本医疗保险基金收入（含生育）</t>
  </si>
  <si>
    <t>三、职工基本医疗保险基金支出（含生育）</t>
  </si>
  <si>
    <t>三、职工基本医疗保险基金本年收支结余（含生育）</t>
  </si>
  <si>
    <t xml:space="preserve">    基本医疗保险费收入</t>
  </si>
  <si>
    <t xml:space="preserve">    基本医疗保险待遇支出</t>
  </si>
  <si>
    <t>　　职工基本医疗保险基金年末累计结余（含生育）</t>
  </si>
  <si>
    <t xml:space="preserve">     上解上级支出 </t>
  </si>
  <si>
    <t>四、 城乡居民基本医疗保险基金收入</t>
  </si>
  <si>
    <t>四、 城乡居民基本医疗保险基金支出</t>
  </si>
  <si>
    <t>四、城乡居民基本医疗保险基金本年收支结余</t>
  </si>
  <si>
    <t xml:space="preserve">    缴费收入</t>
  </si>
  <si>
    <t xml:space="preserve">     基本医疗保险待遇支出</t>
  </si>
  <si>
    <t>　　城乡居民基本医疗保险基金年末累计结余</t>
  </si>
  <si>
    <t xml:space="preserve">    大病保险支出</t>
  </si>
  <si>
    <t xml:space="preserve">备注：1.我市企业职工基本养老保险基金从2017年7月1日、工伤保险基金从2019年7月1日纳入省级统筹、失业保险基金从2022年7月1日纳入省级统筹，因此我市企业职工基本养老保险基金、工伤保险、失业保险基金相关情况由省统一报送省人大审核，此表中无显示企业职工基本养老保险基金、工伤保险、失业保险基金相关数据。
</t>
  </si>
  <si>
    <t>序号</t>
  </si>
  <si>
    <t>科目名称</t>
  </si>
  <si>
    <t>决算数</t>
  </si>
  <si>
    <t>一般公共预算支出</t>
  </si>
  <si>
    <t>一、</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</si>
  <si>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</si>
  <si>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</si>
  <si>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</si>
  <si>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</si>
  <si>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</si>
  <si>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</si>
  <si>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</si>
  <si>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</si>
  <si>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</si>
  <si>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</si>
  <si>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</si>
  <si>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</si>
  <si>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</si>
  <si>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</si>
  <si>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</si>
  <si>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</si>
  <si>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</si>
  <si>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</si>
  <si>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</si>
  <si>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</si>
  <si>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</si>
  <si>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</si>
  <si>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</si>
  <si>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</si>
  <si>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</si>
  <si>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</si>
  <si>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</si>
  <si>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</si>
  <si>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</si>
  <si>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</si>
  <si>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</si>
  <si>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</si>
  <si>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</si>
  <si>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</si>
  <si>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</si>
  <si>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</si>
  <si>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</si>
  <si>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</si>
  <si>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</si>
  <si>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</si>
  <si>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</si>
  <si>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</si>
  <si>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</si>
  <si>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</si>
  <si>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</si>
  <si>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</si>
  <si>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</si>
  <si>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</si>
  <si>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</si>
  <si>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</si>
  <si>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</si>
  <si>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</si>
  <si>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</si>
  <si>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</si>
  <si>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</si>
  <si>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</si>
  <si>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</si>
  <si>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</si>
  <si>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</si>
  <si>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</si>
  <si>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</si>
  <si>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</si>
  <si>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</si>
  <si>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</si>
  <si>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</si>
  <si>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</si>
  <si>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</si>
  <si>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</si>
  <si>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</si>
  <si>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</si>
  <si>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</si>
  <si>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</si>
  <si>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</si>
  <si>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</si>
  <si>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</si>
  <si>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</si>
  <si>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</si>
  <si>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</si>
  <si>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</si>
  <si>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</si>
  <si>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</si>
  <si>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</si>
  <si>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</si>
  <si>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</si>
  <si>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</si>
  <si>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</si>
  <si>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</si>
  <si>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</si>
  <si>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</si>
  <si>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</si>
  <si>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</si>
  <si>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</si>
  <si>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</si>
  <si>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</si>
  <si>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</si>
  <si>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</si>
  <si>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</si>
  <si>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</si>
  <si>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</si>
  <si>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</si>
  <si>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</si>
  <si>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</si>
  <si>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</si>
  <si>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</si>
  <si>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</si>
  <si>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</si>
  <si>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</si>
  <si>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</si>
  <si>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</si>
  <si>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</si>
  <si>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</si>
  <si>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</si>
  <si>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</si>
  <si>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</si>
  <si>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</si>
  <si>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</si>
  <si>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</si>
  <si>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</si>
  <si>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</si>
  <si>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</si>
  <si>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</si>
  <si>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</si>
  <si>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</si>
  <si>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</si>
  <si>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</si>
  <si>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</si>
  <si>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</si>
  <si>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</si>
  <si>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</si>
  <si>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二、</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</si>
  <si>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</si>
  <si>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</si>
  <si>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</si>
  <si>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</si>
  <si>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</si>
  <si>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</si>
  <si>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</si>
  <si>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</si>
  <si>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</si>
  <si>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</si>
  <si>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</si>
  <si>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</si>
  <si>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</si>
  <si>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</si>
  <si>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</si>
  <si>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</si>
  <si>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</si>
  <si>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</si>
  <si>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</si>
  <si>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</si>
  <si>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</si>
  <si>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</si>
  <si>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</si>
  <si>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</si>
  <si>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</si>
  <si>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</si>
  <si>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</si>
  <si>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</si>
  <si>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其他外交支出(款)</t>
  </si>
  <si>
    <t xml:space="preserve">    其他外交支出(项)</t>
  </si>
  <si>
    <t>三、</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</si>
  <si>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</si>
  <si>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</si>
  <si>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</si>
  <si>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</si>
  <si>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</si>
  <si>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</si>
  <si>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</si>
  <si>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</si>
  <si>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</si>
  <si>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</si>
  <si>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</si>
  <si>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</si>
  <si>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</si>
  <si>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</si>
  <si>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</si>
  <si>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</si>
  <si>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</si>
  <si>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</si>
  <si>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</si>
  <si>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四、</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</si>
  <si>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</si>
  <si>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</si>
  <si>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</si>
  <si>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</si>
  <si>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</si>
  <si>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</si>
  <si>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</si>
  <si>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</si>
  <si>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</si>
  <si>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</si>
  <si>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</si>
  <si>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</si>
  <si>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</si>
  <si>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</si>
  <si>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</si>
  <si>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</si>
  <si>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</si>
  <si>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</si>
  <si>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</si>
  <si>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</si>
  <si>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</si>
  <si>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</si>
  <si>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</si>
  <si>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</si>
  <si>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</si>
  <si>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</si>
  <si>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</si>
  <si>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</si>
  <si>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</si>
  <si>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</si>
  <si>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</si>
  <si>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</si>
  <si>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</si>
  <si>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</si>
  <si>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</si>
  <si>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</si>
  <si>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</si>
  <si>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</si>
  <si>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</si>
  <si>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</si>
  <si>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</si>
  <si>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</si>
  <si>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</si>
  <si>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</si>
  <si>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</si>
  <si>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</si>
  <si>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</si>
  <si>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</si>
  <si>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</si>
  <si>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</si>
  <si>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</si>
  <si>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五、</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</si>
  <si>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</si>
  <si>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</si>
  <si>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</si>
  <si>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</si>
  <si>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</si>
  <si>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</si>
  <si>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</si>
  <si>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</si>
  <si>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</si>
  <si>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</si>
  <si>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</si>
  <si>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</si>
  <si>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</si>
  <si>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</si>
  <si>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</si>
  <si>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</si>
  <si>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</si>
  <si>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</si>
  <si>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</si>
  <si>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</si>
  <si>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</si>
  <si>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</si>
  <si>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</si>
  <si>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</si>
  <si>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</si>
  <si>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</si>
  <si>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</si>
  <si>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</si>
  <si>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</si>
  <si>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</si>
  <si>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</si>
  <si>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</si>
  <si>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</si>
  <si>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</si>
  <si>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</si>
  <si>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</si>
  <si>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</si>
  <si>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</si>
  <si>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</si>
  <si>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</si>
  <si>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</si>
  <si>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</si>
  <si>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</si>
  <si>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</si>
  <si>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</si>
  <si>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</si>
  <si>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</si>
  <si>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</si>
  <si>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</si>
  <si>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六、</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</si>
  <si>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</si>
  <si>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</si>
  <si>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</si>
  <si>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</si>
  <si>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</si>
  <si>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</si>
  <si>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</si>
  <si>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</si>
  <si>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</si>
  <si>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</si>
  <si>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</si>
  <si>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</si>
  <si>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</si>
  <si>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</si>
  <si>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</si>
  <si>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</si>
  <si>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</si>
  <si>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</si>
  <si>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</si>
  <si>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</si>
  <si>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</si>
  <si>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</si>
  <si>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</si>
  <si>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</si>
  <si>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</si>
  <si>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</si>
  <si>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</si>
  <si>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</si>
  <si>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</si>
  <si>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</si>
  <si>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</si>
  <si>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</si>
  <si>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</si>
  <si>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</si>
  <si>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</si>
  <si>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</si>
  <si>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</si>
  <si>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</si>
  <si>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</si>
  <si>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</si>
  <si>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</si>
  <si>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</si>
  <si>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</si>
  <si>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</si>
  <si>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</si>
  <si>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</si>
  <si>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</si>
  <si>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</si>
  <si>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</si>
  <si>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七、</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</si>
  <si>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</si>
  <si>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</si>
  <si>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</si>
  <si>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</si>
  <si>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</si>
  <si>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</si>
  <si>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</si>
  <si>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</si>
  <si>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</si>
  <si>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</si>
  <si>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</si>
  <si>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</si>
  <si>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</si>
  <si>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</si>
  <si>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</si>
  <si>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</si>
  <si>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</si>
  <si>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</si>
  <si>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</si>
  <si>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</si>
  <si>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</si>
  <si>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</si>
  <si>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</si>
  <si>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</si>
  <si>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</si>
  <si>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</si>
  <si>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</si>
  <si>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</si>
  <si>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</si>
  <si>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</si>
  <si>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</si>
  <si>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</si>
  <si>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</si>
  <si>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</si>
  <si>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</si>
  <si>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</si>
  <si>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</si>
  <si>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</si>
  <si>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</si>
  <si>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</si>
  <si>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</si>
  <si>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</si>
  <si>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八、</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</si>
  <si>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</si>
  <si>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</si>
  <si>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</si>
  <si>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</si>
  <si>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</si>
  <si>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</si>
  <si>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</si>
  <si>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</si>
  <si>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</si>
  <si>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</si>
  <si>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</si>
  <si>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</si>
  <si>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</si>
  <si>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</si>
  <si>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</si>
  <si>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</si>
  <si>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</si>
  <si>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</si>
  <si>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</si>
  <si>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</si>
  <si>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</si>
  <si>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</si>
  <si>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</si>
  <si>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</si>
  <si>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</si>
  <si>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</si>
  <si>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</si>
  <si>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</si>
  <si>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</si>
  <si>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</si>
  <si>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</si>
  <si>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</si>
  <si>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</si>
  <si>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</si>
  <si>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</si>
  <si>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</si>
  <si>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</si>
  <si>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</si>
  <si>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</si>
  <si>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</si>
  <si>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</si>
  <si>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</si>
  <si>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</si>
  <si>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</si>
  <si>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</si>
  <si>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</si>
  <si>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</si>
  <si>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</si>
  <si>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</si>
  <si>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</si>
  <si>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</si>
  <si>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</si>
  <si>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</si>
  <si>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</si>
  <si>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</si>
  <si>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</si>
  <si>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</si>
  <si>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</si>
  <si>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</si>
  <si>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</si>
  <si>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</si>
  <si>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</si>
  <si>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</si>
  <si>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</si>
  <si>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</si>
  <si>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</si>
  <si>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</si>
  <si>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</si>
  <si>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</si>
  <si>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</si>
  <si>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</si>
  <si>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</si>
  <si>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</si>
  <si>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</si>
  <si>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</si>
  <si>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</si>
  <si>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</si>
  <si>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</si>
  <si>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</si>
  <si>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</si>
  <si>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</si>
  <si>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</si>
  <si>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</si>
  <si>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</si>
  <si>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</si>
  <si>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</si>
  <si>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</si>
  <si>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</si>
  <si>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</si>
  <si>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</si>
  <si>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</si>
  <si>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</si>
  <si>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</si>
  <si>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</si>
  <si>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</si>
  <si>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</si>
  <si>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</si>
  <si>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</si>
  <si>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</si>
  <si>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</si>
  <si>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</si>
  <si>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</si>
  <si>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</si>
  <si>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</si>
  <si>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</si>
  <si>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</si>
  <si>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</si>
  <si>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</si>
  <si>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</si>
  <si>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九、</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</si>
  <si>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</si>
  <si>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</si>
  <si>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</si>
  <si>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</si>
  <si>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</si>
  <si>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</si>
  <si>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</si>
  <si>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</si>
  <si>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</si>
  <si>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</si>
  <si>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</si>
  <si>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</si>
  <si>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</si>
  <si>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</si>
  <si>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</si>
  <si>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</si>
  <si>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</si>
  <si>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</si>
  <si>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</si>
  <si>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</si>
  <si>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</si>
  <si>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</si>
  <si>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</si>
  <si>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</si>
  <si>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</si>
  <si>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</si>
  <si>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</si>
  <si>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</si>
  <si>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</si>
  <si>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</si>
  <si>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</si>
  <si>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</si>
  <si>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</si>
  <si>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</si>
  <si>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</si>
  <si>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</si>
  <si>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</si>
  <si>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</si>
  <si>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</si>
  <si>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</si>
  <si>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</si>
  <si>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</si>
  <si>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</si>
  <si>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</si>
  <si>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</si>
  <si>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</si>
  <si>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</si>
  <si>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</si>
  <si>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</si>
  <si>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</si>
  <si>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</si>
  <si>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</si>
  <si>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</si>
  <si>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</si>
  <si>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</si>
  <si>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</si>
  <si>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</si>
  <si>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</si>
  <si>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</si>
  <si>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</si>
  <si>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</si>
  <si>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</si>
  <si>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</si>
  <si>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</si>
  <si>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</si>
  <si>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十、</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</si>
  <si>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</si>
  <si>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</si>
  <si>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</si>
  <si>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</si>
  <si>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</si>
  <si>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</si>
  <si>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</si>
  <si>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</si>
  <si>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</si>
  <si>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</si>
  <si>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</si>
  <si>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</si>
  <si>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</si>
  <si>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</si>
  <si>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</si>
  <si>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</si>
  <si>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</si>
  <si>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</si>
  <si>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</si>
  <si>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</si>
  <si>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</si>
  <si>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</si>
  <si>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</si>
  <si>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</si>
  <si>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</si>
  <si>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</si>
  <si>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</si>
  <si>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</si>
  <si>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</si>
  <si>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</si>
  <si>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</si>
  <si>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</si>
  <si>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</si>
  <si>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</si>
  <si>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</si>
  <si>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</si>
  <si>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</si>
  <si>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</si>
  <si>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</si>
  <si>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</si>
  <si>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</si>
  <si>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</si>
  <si>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</si>
  <si>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</si>
  <si>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</si>
  <si>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</si>
  <si>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</si>
  <si>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</si>
  <si>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</si>
  <si>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</si>
  <si>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</si>
  <si>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</si>
  <si>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</si>
  <si>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</si>
  <si>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</si>
  <si>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</si>
  <si>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</si>
  <si>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</si>
  <si>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</si>
  <si>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</si>
  <si>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</si>
  <si>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</si>
  <si>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</si>
  <si>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</si>
  <si>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</si>
  <si>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</si>
  <si>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</si>
  <si>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</si>
  <si>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</si>
  <si>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十一、</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</si>
  <si>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</si>
  <si>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</si>
  <si>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</si>
  <si>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</si>
  <si>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</si>
  <si>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</si>
  <si>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</si>
  <si>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</si>
  <si>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</si>
  <si>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</si>
  <si>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</si>
  <si>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</si>
  <si>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</si>
  <si>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</si>
  <si>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</si>
  <si>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</si>
  <si>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</si>
  <si>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</si>
  <si>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</si>
  <si>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</si>
  <si>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十二、</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</si>
  <si>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</si>
  <si>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</si>
  <si>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</si>
  <si>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</si>
  <si>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</si>
  <si>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</si>
  <si>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</si>
  <si>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</si>
  <si>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</si>
  <si>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</si>
  <si>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</si>
  <si>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</si>
  <si>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</si>
  <si>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</si>
  <si>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</si>
  <si>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</si>
  <si>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</si>
  <si>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</si>
  <si>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</si>
  <si>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</si>
  <si>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</si>
  <si>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</si>
  <si>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</si>
  <si>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</si>
  <si>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</si>
  <si>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</si>
  <si>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</si>
  <si>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</si>
  <si>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</si>
  <si>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</si>
  <si>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</si>
  <si>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</si>
  <si>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</si>
  <si>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</si>
  <si>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</si>
  <si>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</si>
  <si>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</si>
  <si>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</si>
  <si>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</si>
  <si>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</si>
  <si>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</si>
  <si>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</si>
  <si>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</si>
  <si>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</si>
  <si>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</si>
  <si>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</si>
  <si>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</si>
  <si>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</si>
  <si>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</si>
  <si>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</si>
  <si>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</si>
  <si>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</si>
  <si>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</si>
  <si>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</si>
  <si>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</si>
  <si>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</si>
  <si>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</si>
  <si>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</si>
  <si>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</si>
  <si>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</si>
  <si>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</si>
  <si>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</si>
  <si>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</si>
  <si>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</si>
  <si>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</si>
  <si>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</si>
  <si>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</si>
  <si>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</si>
  <si>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</si>
  <si>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</si>
  <si>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</si>
  <si>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</si>
  <si>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</si>
  <si>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</si>
  <si>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</si>
  <si>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</si>
  <si>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</si>
  <si>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</si>
  <si>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</si>
  <si>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</si>
  <si>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</si>
  <si>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</si>
  <si>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</si>
  <si>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</si>
  <si>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</si>
  <si>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</si>
  <si>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</si>
  <si>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</si>
  <si>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</si>
  <si>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</si>
  <si>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</si>
  <si>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十三、</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</si>
  <si>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</si>
  <si>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</si>
  <si>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</si>
  <si>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</si>
  <si>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</si>
  <si>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</si>
  <si>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</si>
  <si>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</si>
  <si>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</si>
  <si>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</si>
  <si>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</si>
  <si>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</si>
  <si>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</si>
  <si>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</si>
  <si>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</si>
  <si>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</si>
  <si>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</si>
  <si>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</si>
  <si>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</si>
  <si>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</si>
  <si>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</si>
  <si>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</si>
  <si>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</si>
  <si>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</si>
  <si>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</si>
  <si>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</si>
  <si>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</si>
  <si>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</si>
  <si>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</si>
  <si>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</si>
  <si>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</si>
  <si>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</si>
  <si>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</si>
  <si>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</si>
  <si>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</si>
  <si>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</si>
  <si>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</si>
  <si>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</si>
  <si>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</si>
  <si>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</si>
  <si>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</si>
  <si>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</si>
  <si>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</si>
  <si>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</si>
  <si>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</si>
  <si>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十四、</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</si>
  <si>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</si>
  <si>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</si>
  <si>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</si>
  <si>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</si>
  <si>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</si>
  <si>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</si>
  <si>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</si>
  <si>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</si>
  <si>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</si>
  <si>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</si>
  <si>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</si>
  <si>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</si>
  <si>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</si>
  <si>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</si>
  <si>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</si>
  <si>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</si>
  <si>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</si>
  <si>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</si>
  <si>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</si>
  <si>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</si>
  <si>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</si>
  <si>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</si>
  <si>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</si>
  <si>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</si>
  <si>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</si>
  <si>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</si>
  <si>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</si>
  <si>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</si>
  <si>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</si>
  <si>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</si>
  <si>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</si>
  <si>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</si>
  <si>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</si>
  <si>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</si>
  <si>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</si>
  <si>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</si>
  <si>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</si>
  <si>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</si>
  <si>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</si>
  <si>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</si>
  <si>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</si>
  <si>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</si>
  <si>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</si>
  <si>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</si>
  <si>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</si>
  <si>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十五、</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</si>
  <si>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</si>
  <si>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</si>
  <si>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</si>
  <si>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</si>
  <si>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</si>
  <si>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</si>
  <si>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</si>
  <si>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</si>
  <si>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</si>
  <si>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</si>
  <si>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</si>
  <si>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</si>
  <si>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</si>
  <si>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十六、</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</si>
  <si>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</si>
  <si>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</si>
  <si>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</si>
  <si>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</si>
  <si>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</si>
  <si>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</si>
  <si>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</si>
  <si>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</si>
  <si>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</si>
  <si>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</si>
  <si>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</si>
  <si>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</si>
  <si>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</si>
  <si>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</si>
  <si>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</si>
  <si>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</si>
  <si>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</si>
  <si>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</si>
  <si>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</si>
  <si>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</si>
  <si>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</si>
  <si>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</si>
  <si>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</si>
  <si>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</si>
  <si>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</si>
  <si>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</si>
  <si>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十七、</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</si>
  <si>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</si>
  <si>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</si>
  <si>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</si>
  <si>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</si>
  <si>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</si>
  <si>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</si>
  <si>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</si>
  <si>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</si>
  <si>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</si>
  <si>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十八、</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</si>
  <si>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</si>
  <si>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</si>
  <si>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</si>
  <si>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</si>
  <si>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</si>
  <si>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</si>
  <si>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</si>
  <si>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</si>
  <si>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</si>
  <si>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</si>
  <si>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</si>
  <si>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</si>
  <si>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</si>
  <si>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</si>
  <si>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</si>
  <si>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</si>
  <si>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</si>
  <si>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</si>
  <si>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</si>
  <si>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</si>
  <si>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</si>
  <si>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</si>
  <si>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</si>
  <si>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</si>
  <si>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</si>
  <si>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</si>
  <si>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</si>
  <si>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</si>
  <si>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</si>
  <si>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</si>
  <si>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</si>
  <si>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</si>
  <si>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</si>
  <si>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</si>
  <si>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</si>
  <si>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</si>
  <si>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</si>
  <si>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</si>
  <si>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十九、</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</si>
  <si>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</si>
  <si>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</si>
  <si>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</si>
  <si>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</si>
  <si>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</si>
  <si>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</si>
  <si>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</si>
  <si>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</si>
  <si>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</si>
  <si>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</si>
  <si>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</si>
  <si>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</si>
  <si>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</si>
  <si>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</si>
  <si>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</si>
  <si>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</si>
  <si>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</si>
  <si>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</si>
  <si>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</si>
  <si>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</si>
  <si>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</si>
  <si>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</si>
  <si>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</si>
  <si>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</si>
  <si>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</si>
  <si>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</si>
  <si>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</si>
  <si>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</si>
  <si>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</si>
  <si>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</si>
  <si>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</si>
  <si>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</si>
  <si>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</si>
  <si>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</si>
  <si>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</si>
  <si>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</si>
  <si>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</si>
  <si>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</si>
  <si>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</si>
  <si>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</si>
  <si>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</si>
  <si>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</si>
  <si>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</si>
  <si>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</si>
  <si>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</si>
  <si>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</si>
  <si>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</si>
  <si>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</si>
  <si>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</si>
  <si>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</si>
  <si>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</si>
  <si>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</si>
  <si>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</si>
  <si>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</si>
  <si>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</si>
  <si>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</si>
  <si>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</si>
  <si>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</si>
  <si>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</si>
  <si>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</si>
  <si>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</si>
  <si>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</si>
  <si>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</si>
  <si>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</si>
  <si>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</si>
  <si>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</si>
  <si>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</si>
  <si>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</si>
  <si>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</si>
  <si>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</si>
  <si>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</si>
  <si>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</si>
  <si>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</si>
  <si>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</si>
  <si>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</si>
  <si>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</si>
  <si>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</si>
  <si>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</si>
  <si>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</si>
  <si>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</si>
  <si>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</si>
  <si>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</si>
  <si>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</si>
  <si>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</si>
  <si>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</si>
  <si>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</si>
  <si>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</si>
  <si>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</si>
  <si>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</si>
  <si>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</si>
  <si>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</si>
  <si>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</si>
  <si>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</si>
  <si>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</si>
  <si>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</si>
  <si>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</si>
  <si>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</si>
  <si>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</si>
  <si>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二十二、</t>
  </si>
  <si>
    <t>其他支出(类)</t>
  </si>
  <si>
    <t xml:space="preserve">  其他支出(款)</t>
  </si>
  <si>
    <t xml:space="preserve">    其他支出(项)</t>
  </si>
  <si>
    <t>二十三、</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</si>
  <si>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</si>
  <si>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</si>
  <si>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</si>
  <si>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</si>
  <si>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</si>
  <si>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</si>
  <si>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</si>
  <si>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</si>
  <si>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</si>
  <si>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</si>
  <si>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</si>
  <si>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</si>
  <si>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t>
  </si>
  <si>
    <t>债务发行费用支出</t>
  </si>
  <si>
    <t xml:space="preserve">  中央政府国内债务发行费用支出</t>
  </si>
  <si>
    <t xml:space="preserve">  中央政府国外债务发行费用支出</t>
  </si>
  <si>
    <t xml:space="preserve">  地方政府一般债务发行费用支出</t>
  </si>
  <si>
    <t>经济分类科目代码</t>
  </si>
  <si>
    <t>经济分类科目名称</t>
  </si>
  <si>
    <t>预算数</t>
  </si>
  <si>
    <t>调整预算数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</si>
  <si>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</si>
  <si>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</si>
  <si>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</si>
  <si>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</si>
  <si>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</si>
  <si>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</si>
  <si>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</si>
  <si>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</si>
  <si>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</si>
  <si>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</si>
  <si>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</si>
  <si>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</si>
  <si>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</si>
  <si>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</si>
  <si>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</si>
  <si>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</si>
  <si>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</si>
  <si>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</si>
  <si>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</si>
  <si>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</si>
  <si>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</si>
  <si>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</si>
  <si>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</si>
  <si>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</si>
  <si>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</si>
  <si>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</si>
  <si>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</si>
  <si>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</si>
  <si>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</si>
  <si>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</si>
  <si>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</si>
  <si>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</si>
  <si>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</si>
  <si>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</si>
  <si>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</si>
  <si>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</si>
  <si>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</si>
  <si>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</si>
  <si>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</si>
  <si>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</si>
  <si>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</si>
  <si>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</si>
  <si>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</si>
  <si>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</si>
  <si>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</si>
  <si>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</si>
  <si>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</si>
  <si>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</si>
  <si>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</si>
  <si>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</si>
  <si>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</si>
  <si>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</si>
  <si>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</si>
  <si>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</si>
  <si>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</si>
  <si>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</si>
  <si>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</si>
  <si>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</si>
  <si>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</si>
  <si>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</si>
  <si>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上年决算数</t>
  </si>
  <si>
    <t>预算调整数</t>
  </si>
  <si>
    <t>与上年决算数比增减额</t>
  </si>
  <si>
    <t>与预算调整数比增减额</t>
  </si>
  <si>
    <t>决算数与预算调整数
增减说明</t>
  </si>
  <si>
    <t>主要是本级行政事业各部门单位贯彻落实“厉行节约、反对浪费”和过紧日子要求，压减部门运转经费，年终市级资金结余全部收回总预算统筹使用。</t>
  </si>
  <si>
    <t>二、国防</t>
  </si>
  <si>
    <t>主要是原预计结转的2023年中央民兵补助经费等项目0.03亿元形成实际支出。</t>
  </si>
  <si>
    <t>三、公共安全</t>
  </si>
  <si>
    <t>主要是原预计结转的汕头市-2023年第二批中央缉私补助资金等项目0.25亿元形成实际支出。</t>
  </si>
  <si>
    <t>四、教育</t>
  </si>
  <si>
    <t>主要是年底加快教育领域支出进度，原预计结转的教育资金形成实际支出。</t>
  </si>
  <si>
    <t>五、科学技术</t>
  </si>
  <si>
    <t>主要是原预计结转的粤东粤西粤北地区人才发展帮扶计划-汕头市资金形成实际支出。</t>
  </si>
  <si>
    <t>六、文化旅游体育与传媒</t>
  </si>
  <si>
    <t>主要是原预计结转的2023年中央补齐公共文化财政支出短板奖补资金形成实际支出。</t>
  </si>
  <si>
    <t>七、社会保障和就业</t>
  </si>
  <si>
    <t>主要是原预计结转的2023年退役安置补助经费预算形成实际支出。</t>
  </si>
  <si>
    <t>八、卫生健康</t>
  </si>
  <si>
    <t>主要是原预计结转的2022年公共卫生医学中心新建项目、中医医院易地扩建项目等形成实际支出。</t>
  </si>
  <si>
    <t>九、节能环保</t>
  </si>
  <si>
    <t>主要是原预计结转的中央海绵城市建设示范、2022年城市管网及污水处理补助资金等形成实际支出。</t>
  </si>
  <si>
    <t>十、城乡社区</t>
  </si>
  <si>
    <t>主要是原预计结转的粤东西北地级市新区基础设施建设补助等形成实际支出。</t>
  </si>
  <si>
    <t>十一、农林水</t>
  </si>
  <si>
    <t>主要是原预计结转的中央财政农业保险保费补贴资金等形成实际支出。</t>
  </si>
  <si>
    <t>十二、交通运输</t>
  </si>
  <si>
    <t>主要是原预计结转的省道S503线金津大桥至盐鸿段路面改造、2023年车辆购置税收入补助地方资金等形成实际支出。</t>
  </si>
  <si>
    <t>十三、工业商业金融等</t>
  </si>
  <si>
    <t>主要是原预计结转的支持承接产业有序转移主平台建设、汕头大型产业集聚区建设发展等形成实际支出。</t>
  </si>
  <si>
    <t>十四、援助其他地区</t>
  </si>
  <si>
    <t>十五、自然资源海洋气象等</t>
  </si>
  <si>
    <t>主要是原预计结转的2023年度汕头市海洋资源管理与利用专项资金等形成实际支出。</t>
  </si>
  <si>
    <t>十六、住房保障</t>
  </si>
  <si>
    <t>主要是原预计结转的保障性安居工程专项资金等形成实际支出。</t>
  </si>
  <si>
    <t>十七、灾害防治及应急管理</t>
  </si>
  <si>
    <t>主要是原预计结转的2022年中央自然灾害救灾资金等形成实际支出。</t>
  </si>
  <si>
    <t>十八、地方政府债务付息及发行费用</t>
  </si>
  <si>
    <t>十九、其他</t>
  </si>
  <si>
    <t>主要是汕头迎宾馆酒店管理有限公司经营困难补助年终结余收回总预算统筹使用。</t>
  </si>
  <si>
    <t>增减额</t>
  </si>
  <si>
    <t>主要国有土地使用权出让收入减少，相应支出减少。</t>
  </si>
  <si>
    <t>四、交通运输支出</t>
  </si>
  <si>
    <t>五、地方政府债务付息及发行费用支出</t>
  </si>
  <si>
    <t>主要是根据实际支付政府债务利息及债券发行费调整。</t>
  </si>
  <si>
    <t>六、其他支出</t>
  </si>
  <si>
    <t>主要是部分新增债券资金等结转下年支出。</t>
  </si>
  <si>
    <t>七、抗疫特别国债安排的支出</t>
  </si>
  <si>
    <t>2023年市本级一般公共预算结转资金情况表</t>
  </si>
  <si>
    <t>说明：由于预算草案印刷时2023年结算尚在进行，政府性基金预算和财政专户结转情况与原报告相同，2023年一般公共预算结转资金有所变动，最终情况如下</t>
  </si>
  <si>
    <t>单位：元</t>
  </si>
  <si>
    <t>部门名称</t>
  </si>
  <si>
    <t>预算单位名称</t>
  </si>
  <si>
    <t>资金性质</t>
  </si>
  <si>
    <t>一级项目</t>
  </si>
  <si>
    <t>二级项目</t>
  </si>
  <si>
    <t>金额</t>
  </si>
  <si>
    <t>合计</t>
  </si>
  <si>
    <t>汕头市工业和信息化局</t>
  </si>
  <si>
    <t>汕头市人民政府国有资产监督管理委员会</t>
  </si>
  <si>
    <t>预算安排拨款</t>
  </si>
  <si>
    <t>支持承接产业有序转移主平台建设（二）</t>
  </si>
  <si>
    <t>支持汕头市承接产业有序转移主平台建设（二）</t>
  </si>
  <si>
    <t>汕头市财政局经济建设科代编</t>
  </si>
  <si>
    <t>汕头华侨经济文化合作试验区财政与金融局</t>
  </si>
  <si>
    <t>汕头大学东校区建设省级补助剩余资金</t>
  </si>
  <si>
    <t>汕头大学东校区建设省级补助剩余资金（三期）</t>
  </si>
  <si>
    <t>汕头市财政局预算科代编</t>
  </si>
  <si>
    <t>清算粤东西北地区新区基础设施建设专项补助资金</t>
  </si>
  <si>
    <t>汕头市财政局教科文科代编</t>
  </si>
  <si>
    <t>广东以色列理工学院基本建设和办学补助</t>
  </si>
  <si>
    <t>广东以色列理工学院基本建设</t>
  </si>
  <si>
    <t>2022年广东以色列理工学院基本建设</t>
  </si>
  <si>
    <t>汕头市水务局</t>
  </si>
  <si>
    <t>汕头市后江湾海堤修复加固工程</t>
  </si>
  <si>
    <t>汕头大学东校区建设资金</t>
  </si>
  <si>
    <t>汕头大学东校区暨亚青会场馆项目省级补助资金</t>
  </si>
  <si>
    <t>汕头市卫生健康局</t>
  </si>
  <si>
    <t>汕头市中心医院</t>
  </si>
  <si>
    <t>汕头市中心医院易地重建项目（重大疫情救治基地）</t>
  </si>
  <si>
    <t>汕头市中心医院易地重建项目</t>
  </si>
  <si>
    <t>2022年广东以色列理工学院基本建设（第二批）</t>
  </si>
  <si>
    <t>汕头市潮阳区河溪水库除险加固工程</t>
  </si>
  <si>
    <t>汕头市财政局农业农村科代编</t>
  </si>
  <si>
    <t>省级涉农统筹整合转移支付</t>
  </si>
  <si>
    <t>汕头市中心医院异地重建项目</t>
  </si>
  <si>
    <t>汕头市澄海区隆都围加固达标工程</t>
  </si>
  <si>
    <t>清算2023年老区苏区发展专项奖补资金</t>
  </si>
  <si>
    <t>汕头市住房和城乡建设局</t>
  </si>
  <si>
    <t>“百县千镇万村”典型镇培育奖补资金</t>
  </si>
  <si>
    <t>粤东西北地级市新区基础设施建设补助-汕头市本级</t>
  </si>
  <si>
    <t>2023年粤东西北新区补助--汕头市东海岸新城综合管廊工程PPP项目</t>
  </si>
  <si>
    <t>汕头市中港河陈厝寮泵闸重建工程</t>
  </si>
  <si>
    <t>广东省中小企业数字化转型城市试点项目（汕头）</t>
  </si>
  <si>
    <t>汕头市中港河半港泵闸重建工程</t>
  </si>
  <si>
    <t>汕头市城市管理和综合执法局</t>
  </si>
  <si>
    <t>财政部提前下达2022年城市管网及污水处理补助资金-汕头</t>
  </si>
  <si>
    <t>汕头市黄厝围电排站扩建工程</t>
  </si>
  <si>
    <t>汕头市农业农村局</t>
  </si>
  <si>
    <t>2023年成品油价格调整对渔业补助预算资金-海洋渔业资源养护补贴</t>
  </si>
  <si>
    <t>汕头市妇幼保健院</t>
  </si>
  <si>
    <t>2022年妇幼保健院异地扩建项目</t>
  </si>
  <si>
    <t>2022年汕头市妇幼保健院易地扩建项目</t>
  </si>
  <si>
    <t>中央海绵城市建设示范-汕头市</t>
  </si>
  <si>
    <t>汕头市中心城区涵闸提升及改造工程</t>
  </si>
  <si>
    <t>汕头市教育局</t>
  </si>
  <si>
    <t>下达2023年城乡义务教育公用经费(省级）(金平区）</t>
  </si>
  <si>
    <t>汕头市人力资源和社会保障局</t>
  </si>
  <si>
    <t>汕头技师学院</t>
  </si>
  <si>
    <t>汕头技师学院职业技能实训基地及配套建设工程项目</t>
  </si>
  <si>
    <t>汕头市交通运输局</t>
  </si>
  <si>
    <t>2019年城市公交车成品油价格补助资金清算资金-汕头市</t>
  </si>
  <si>
    <t>潮南区交通灾毁重建项目（一期）-（捷德桥改建工程、省道S255红场路段边坡灾害防治工程、县道水红线边坡灾害防治工程</t>
  </si>
  <si>
    <t>汕头市科学技术局</t>
  </si>
  <si>
    <t>2023年省科技创新战略专项资金（市县科技创新支撑）</t>
  </si>
  <si>
    <t>2023年省科技创新战略专项资金（市县科技创新支撑-市科技局）</t>
  </si>
  <si>
    <t>中心城区北岸“四洗”专项治理（二期）项目</t>
  </si>
  <si>
    <t>汕头市政府投资项目代建管理中心</t>
  </si>
  <si>
    <t>2023年粤东西北新区补助—中阳大道与东海岸新城主河涌之间道路连接段工程项目</t>
  </si>
  <si>
    <t>汕头市2023年企业技术改造新增资金（年中追加）</t>
  </si>
  <si>
    <t>汕头市信息中心</t>
  </si>
  <si>
    <t>汕头市-省数字政府基础能力均衡化发展奖补资金</t>
  </si>
  <si>
    <t>省数字政府基础能力均衡化发展奖补资金</t>
  </si>
  <si>
    <t>汕头市疾病预防控制中心</t>
  </si>
  <si>
    <t>2023年适龄女生HPV疫苗免费接种</t>
  </si>
  <si>
    <t>2023年汕头市适龄女生HPV疫苗免费接种项目省级资金</t>
  </si>
  <si>
    <t>下达2023年城乡义务教育公用经费(省级）(潮南区）</t>
  </si>
  <si>
    <t>下达2023年城乡义务教育公用经费(省级）(潮阳区）</t>
  </si>
  <si>
    <t>汕头市生态环境局</t>
  </si>
  <si>
    <t>水污染防治和省内外流域生态补偿</t>
  </si>
  <si>
    <t>汕头市澄海区南排渠水环境综合整治项目</t>
  </si>
  <si>
    <t>2023年基本公共卫生服务项目省级补助(潮阳区)</t>
  </si>
  <si>
    <t>2023年粤东西北新区补助—汕头市海滨路东延二期及滨海空间新建工程—海滨路（黄山路—东海岸大道）先行启动段工程项目</t>
  </si>
  <si>
    <t>潮南区龙溪灌区续建配套及节水改造工程</t>
  </si>
  <si>
    <t>汕头市公路事务中心</t>
  </si>
  <si>
    <t>汕头市城区国道G206线K2388+067～K2400+489段预防养护及功能性修复养护工程</t>
  </si>
  <si>
    <t>国道G206线汕头金平小坑至新乡段路面预防养护及功能性修复养护工程</t>
  </si>
  <si>
    <t>粤东西北地级市新区基础设施建设补助-2022</t>
  </si>
  <si>
    <t>深汕数字科创产业园</t>
  </si>
  <si>
    <t>潮南区金溪水尾闸重建工程</t>
  </si>
  <si>
    <t>汕头市自然资源局</t>
  </si>
  <si>
    <t>（汕头市2022新增）海砂开采挂牌出让</t>
  </si>
  <si>
    <t>（汕头市2022新增）海砂开采挂牌出让前期工作经费</t>
  </si>
  <si>
    <t>汕头市潮阳区河溪水库除险加固工程省级涉农资金</t>
  </si>
  <si>
    <t>汕头市港航事务中心</t>
  </si>
  <si>
    <t>2023年粤东西北新区补助—汕头港广澳港区发展扶持政策资金</t>
  </si>
  <si>
    <t>汕头市财政局金融与政府债务管理科代编</t>
  </si>
  <si>
    <t>一般债券</t>
  </si>
  <si>
    <t>新增一般债券转贷</t>
  </si>
  <si>
    <t>新增一般债券转贷（汕头市第二中学金凤半岛（一期）建设项目）</t>
  </si>
  <si>
    <t>汕头市杏花泵站、金砂电排站改扩建工程</t>
  </si>
  <si>
    <t>2022年政府还贷二级公路取消收费后补助资金-汕头市</t>
  </si>
  <si>
    <t>2022年政府还贷二级公路取消收费后补助资金（汕头市公路事务中心）</t>
  </si>
  <si>
    <t>中央海绵城市建设示范—汕头市（中阳大道与东海岸新城主河涌之间道路连接段工程）</t>
  </si>
  <si>
    <t>汕头市商务局</t>
  </si>
  <si>
    <t>省级稳外贸资金</t>
  </si>
  <si>
    <t>潮南区小型水库安全监测设施安装工程</t>
  </si>
  <si>
    <t>2022年中央大气污染防治资金（提前批）</t>
  </si>
  <si>
    <t>（09其他资金）中职免学费(技工口)</t>
  </si>
  <si>
    <t>（09其他资金）中职免学费(技工口)-技师学院</t>
  </si>
  <si>
    <t>下达2023年县域商业建设省级示范县资金</t>
  </si>
  <si>
    <t>新增一般债券转贷（中山路（民族路-中泰立交）环境品质提升改造工程项目）</t>
  </si>
  <si>
    <t>2022年城市交通发展奖励资金-汕头市</t>
  </si>
  <si>
    <t>汕头市文化广电旅游体育局</t>
  </si>
  <si>
    <t>2022年中央支持地方公共文化服务体系建设补助资金（2022年省补齐公共文化财政支出短板奖补资金）</t>
  </si>
  <si>
    <t>应急广播系统建设</t>
  </si>
  <si>
    <t>汕头市城区国道G228线K5475+000～K5479+000段预防养护及功能性修复养护工程</t>
  </si>
  <si>
    <t>国道G228线汕头达濠棉花至河浦中学段路面预防养护及功能性修复养护工程</t>
  </si>
  <si>
    <t>2023年省对地方公路养护等补助(汕头)</t>
  </si>
  <si>
    <t>2023年省对地方公路养护等补助（市公路事务中心）</t>
  </si>
  <si>
    <t>土壤和地下水污染防治</t>
  </si>
  <si>
    <t>汕头市地下水环境状况调查评估项目</t>
  </si>
  <si>
    <t>2022年农村道路客运补贴-汕头市</t>
  </si>
  <si>
    <t>粤东粤西粤北博士博士后人才支持项目-汕头</t>
  </si>
  <si>
    <t>粤东粤西粤北博士博士后人才支持项目-汕头-市人社局</t>
  </si>
  <si>
    <t>2023年粤东西北新区补助--汕头市中心医院易地重建项目场址范围及周边支路软基工程</t>
  </si>
  <si>
    <t>共青团汕头市委员会</t>
  </si>
  <si>
    <t>汕头市山区计划——志愿服务乡村振兴行动</t>
  </si>
  <si>
    <t>保障性安居工程专项资金-2023-汕头市</t>
  </si>
  <si>
    <t>保障性安居工程专项资金-2023-公租房建设和日常修缮管理（澄海区）</t>
  </si>
  <si>
    <t>汕头市公安局</t>
  </si>
  <si>
    <t>汕头市-2023年第二批中央缉私补助资金</t>
  </si>
  <si>
    <t>2023年第二批中央缉私补助资金</t>
  </si>
  <si>
    <t>汕头市生态环境局澄海分局</t>
  </si>
  <si>
    <t>澄海区入河排污口排查及规范化建设项目</t>
  </si>
  <si>
    <t>汕头市发展和改革局</t>
  </si>
  <si>
    <t>汕头市妇幼保健院易地扩建项目</t>
  </si>
  <si>
    <t>2023年成品油价格调整对渔业补助预算-广东省渔业安全网格化管理及渔港综合管理站建设（含直管县）</t>
  </si>
  <si>
    <t>汕头市澄海区入河排污口规范化建设项目</t>
  </si>
  <si>
    <t>2022年城市传染病救治网络建设</t>
  </si>
  <si>
    <t>（汕大附一）2022年城市传染病救治网络建设</t>
  </si>
  <si>
    <t>汕头市本级2023年省级交通专项资金（美丽农村路）</t>
  </si>
  <si>
    <t>2023年“百千万工程”交通领域重点支持项目(美丽农村路)（澄海区）</t>
  </si>
  <si>
    <t>潮南区后半篮等6宗小型水库除险加固工程</t>
  </si>
  <si>
    <t>汕头市濠江区水产产业园第二批财政补助资金</t>
  </si>
  <si>
    <t>汕头市-数据中心分节点项目</t>
  </si>
  <si>
    <t>数据中心分节点项目</t>
  </si>
  <si>
    <t>省级政法纪检监察转移支付资金（公安部分）</t>
  </si>
  <si>
    <t>2023年省级政法纪检监察转移支付资金（民警换装经费）</t>
  </si>
  <si>
    <t>2024年广东省先进制造业发展专项资金（普惠性制造业投资奖励）项目-汕头市</t>
  </si>
  <si>
    <t>2023年学校体育场地设施建设省补助资金（潮阳区）</t>
  </si>
  <si>
    <t>汕头市体育运动学校</t>
  </si>
  <si>
    <t>2022年中央支持地方公共文化服务体系建设补助资金（省补齐公共文化财政支出短板奖补资金（基础性补助和工作奖励））</t>
  </si>
  <si>
    <t>市体育产业基地室内跳水馆和跳水陆上训练房配备设施设备及器材</t>
  </si>
  <si>
    <t>汕头市技师学院综合性公共实训基地</t>
  </si>
  <si>
    <t>汕头市技师学院综合性公共实训基地-技师学院</t>
  </si>
  <si>
    <t>2023年政府还贷二级公路取消收费后补助(汕头)</t>
  </si>
  <si>
    <t>2023年政府还贷二级公路取消收费后补助(市公路事务中心)</t>
  </si>
  <si>
    <t>2023新型冠状病毒感染疫情应急救治能力提升（中央基建投资预算）</t>
  </si>
  <si>
    <t>2023年新型冠状病毒感染疫情应急救治能力提升项目（市中心医院）</t>
  </si>
  <si>
    <t>汕头经济特区保税区管理委员会</t>
  </si>
  <si>
    <t>汕头综合保税区临港“工改工”多功能厂房建设项目</t>
  </si>
  <si>
    <t>绿美广东生态建设种苗资金</t>
  </si>
  <si>
    <t>绿美广东生态建设种苗资金-林分优化提升和森林抚育提升苗木（金平区）</t>
  </si>
  <si>
    <t>生态环境监管与督察</t>
  </si>
  <si>
    <t>汕头市练江生态文明展览馆项目（一期）</t>
  </si>
  <si>
    <t>新增一般债券转贷（金环路（金湖路-金新路）拓宽改造工程）</t>
  </si>
  <si>
    <t>汕头市退役军人事务局</t>
  </si>
  <si>
    <t>汕头市军队离休退休干部休养所</t>
  </si>
  <si>
    <t>中央财政提前下达2023年退役安置补助经费预算（离退休人员补助经费）</t>
  </si>
  <si>
    <t>中央财政提前下达2023年退役安置补助经费预算（离退休人员补助经费）-军休所</t>
  </si>
  <si>
    <t>汕头市地方公路服务中心</t>
  </si>
  <si>
    <t>2022年政府还贷二级公路取消收费后补助资金（汕头市地方公路服务中心）</t>
  </si>
  <si>
    <t>汕头市园林绿化事务中心</t>
  </si>
  <si>
    <t>2023年中央补齐公共文化财政支出短板奖补资金</t>
  </si>
  <si>
    <t>实施全民健身场地设施补短板工程（汕头市海湾体育公园建设项目）</t>
  </si>
  <si>
    <t>公共卫生事务管理-省级区域公共卫生中心</t>
  </si>
  <si>
    <t>生态环境监测</t>
  </si>
  <si>
    <t>2023年汕头市生态环境区（县）监测站监测能力建设项目</t>
  </si>
  <si>
    <t>汕头市海湾公园管理处</t>
  </si>
  <si>
    <t>实施全民健身场地设施补短板工程</t>
  </si>
  <si>
    <t>2023年粤东西北新区补助—濠江区教师发展中心及人力资源服务产业园建设项目（一、二期）</t>
  </si>
  <si>
    <t>2023年国家新认定第五批专精特新“小巨人”企业奖补资金</t>
  </si>
  <si>
    <t>2023年学校体育场地设施建设省补助资金（潮南区）</t>
  </si>
  <si>
    <t>汕头市利用外资奖励项目</t>
  </si>
  <si>
    <t>2023年促进经济高质量发展专项资金（利用外资奖励项目）</t>
  </si>
  <si>
    <t>现代设施农业建设贷款贴息-汕头市（含直管县）</t>
  </si>
  <si>
    <t>2022年“大专项+任务清单”-汕头</t>
  </si>
  <si>
    <t>2022年广东省科技专项资金“大专项+任务清单”-汕头</t>
  </si>
  <si>
    <t>中共汕头市委组织部</t>
  </si>
  <si>
    <t>粤东粤西粤北地区人才发展帮扶计划-汕头市（2023）</t>
  </si>
  <si>
    <t>2023年省实验室与香港大学联合培养化学化工专业博士研究生经费</t>
  </si>
  <si>
    <t>超容羁押看守所建设项目补助经费</t>
  </si>
  <si>
    <t>超容羁押看守所建设补助经费（市局）</t>
  </si>
  <si>
    <t>广东省汕头生态环境监测中心站</t>
  </si>
  <si>
    <t>汕头市大气VOCs自动监测能力建设项目</t>
  </si>
  <si>
    <t>2023年省级政法纪检监察转移支付资金（办案及装备经费）-市局</t>
  </si>
  <si>
    <t>汕头市残疾人联合会</t>
  </si>
  <si>
    <t>0-6岁残疾儿童康复经费</t>
  </si>
  <si>
    <t>0-6岁残疾儿童康复经费（市残联）</t>
  </si>
  <si>
    <t>汕头市应急管理局</t>
  </si>
  <si>
    <t>汕头市2023年中央自然灾害救灾资金（第三批洪涝灾害救灾补助）</t>
  </si>
  <si>
    <t>2023年中央自然灾害救灾资金（第三批洪涝灾害救灾补助）</t>
  </si>
  <si>
    <t>2023年中央财政第二批重大传染病防控补助</t>
  </si>
  <si>
    <t>2023年中央财政第二批重大传染病防控补助（市疾控中心）</t>
  </si>
  <si>
    <t>汕头2023海洋综合管理</t>
  </si>
  <si>
    <t>2023年度汕头市海洋资源管理与利用专项资金（市自然资源局）</t>
  </si>
  <si>
    <t>2023年政府还贷二级公路取消收费后补助(市地方公路服务中心)</t>
  </si>
  <si>
    <t>市体育产业基地射击馆场地、枪弹库建设及配套枪弹库管理设施及射击器材</t>
  </si>
  <si>
    <t>汕头市龙湖沟污水主干管上岸工程</t>
  </si>
  <si>
    <t>中央政法纪检监察转移支付资金（公安部分）</t>
  </si>
  <si>
    <t>2023年中央政法纪检监察转移支付资金（港航公安改革）</t>
  </si>
  <si>
    <t>汕头市财政局行政政法科代编</t>
  </si>
  <si>
    <t>中国人民解放军广东省汕头警备区</t>
  </si>
  <si>
    <t>2023年省级民兵事业补助资金（提前下达部分）</t>
  </si>
  <si>
    <t>2023年省级民兵事业补助经费</t>
  </si>
  <si>
    <t>汕头市梅溪桥闸水利管理处</t>
  </si>
  <si>
    <t>梅溪桥闸大修工程</t>
  </si>
  <si>
    <t>汕头市公安局金平分局</t>
  </si>
  <si>
    <t>2023年省级政法纪检监察转移支付资金（办案及装备经费）-金平分局</t>
  </si>
  <si>
    <t>2023年省级政法纪检监察转移支付资金（交警专项经费）</t>
  </si>
  <si>
    <t>汕头市生态环境局南澳分局</t>
  </si>
  <si>
    <t>近岸海域污染防治</t>
  </si>
  <si>
    <t>广东省汕头市南澳岛美丽海湾环境综合整治项目（一期）</t>
  </si>
  <si>
    <t>汕头市市场监督管理局</t>
  </si>
  <si>
    <t>广东省食品抽检及监管下放地市汕头市任务</t>
  </si>
  <si>
    <t>2023年广东省食品抽检项目</t>
  </si>
  <si>
    <t>中共汕头市委军民融合发展委员会办公室</t>
  </si>
  <si>
    <t>中央RF资金汕头项目</t>
  </si>
  <si>
    <t>机动指挥所建设资金</t>
  </si>
  <si>
    <t>小型病险水库除险加固（汕头市潮阳区）</t>
  </si>
  <si>
    <t>2023年学校体育场地设施建设省补助资金（澄海区）</t>
  </si>
  <si>
    <t>广东技工（技工教育）</t>
  </si>
  <si>
    <t>广东技工（技工教育）-技师学院</t>
  </si>
  <si>
    <t>2023年粤东西北新区补助—汕头市珠港新城海滨便道工程项目</t>
  </si>
  <si>
    <t>城市水环境治理-汕头</t>
  </si>
  <si>
    <t>中心城区新河沟、星湖公园上游3条暗渠清污分流改造项目</t>
  </si>
  <si>
    <t>农业保险保费省级补贴清算资金（含森林保险）</t>
  </si>
  <si>
    <t>汕头金中华侨试验区学校</t>
  </si>
  <si>
    <t>大气污染防治与应对气候变化</t>
  </si>
  <si>
    <t>汕头市低碳学校试点示范项目</t>
  </si>
  <si>
    <t>2023年汕头市精细化工企业引进科技领军人才团队及进口替代技术攻关专项资金项目（第一轮）</t>
  </si>
  <si>
    <t>2023年粤东西北新区补助—汕头市沈海高速中阳大道出入口改造工程项目</t>
  </si>
  <si>
    <t>汕头市卫生学校</t>
  </si>
  <si>
    <t>2023年中职学生资助资金（免学费资金）</t>
  </si>
  <si>
    <t>省级政法纪检监察转移支付资金</t>
  </si>
  <si>
    <t>港航公安改革（省级转移）</t>
  </si>
  <si>
    <t>中央财政城镇保障性安居工程补助资金——租赁住房保障——汕头市（不含南澳县）</t>
  </si>
  <si>
    <t>中央财政城镇保障性安居工程补助资金——租赁补贴（市住建局）</t>
  </si>
  <si>
    <t>2022年政府还贷二级公路取消收费后补助资金（市国资委）</t>
  </si>
  <si>
    <t>汕头市中心四沟沿线道路积水点海绵化治理工程</t>
  </si>
  <si>
    <t>2022年第二笔中央财政农业保险保费补贴资金（汕头市，含直管县）</t>
  </si>
  <si>
    <t>汕头市水源地突发环境事件应急能力提升项目（二期）</t>
  </si>
  <si>
    <t>中共汕头市委宣传部</t>
  </si>
  <si>
    <t>农家书屋图书更新</t>
  </si>
  <si>
    <t>交警能力建设（汕头市）</t>
  </si>
  <si>
    <t>2023年社会治理专项资金-交警能力建设-高速公路交警队基础补助（汕市财行2023-12号）</t>
  </si>
  <si>
    <t>中央海绵城市建设示范—汕头市（泰山路（中泰立交—黄泰立交）人行步道提升改造工程）</t>
  </si>
  <si>
    <t>汕头市饮用水水源保护区风险管控能力提升项目（一期）</t>
  </si>
  <si>
    <t>汕头市东海岸新城综合管廊工程PPP项目</t>
  </si>
  <si>
    <t>汕头市鮀滨职业技术学校</t>
  </si>
  <si>
    <t>固体废物与化学品污染防治</t>
  </si>
  <si>
    <t>汕头市重点危险废物企业监管能力提升项目</t>
  </si>
  <si>
    <t>汕头市医疗保障局</t>
  </si>
  <si>
    <t>偿还医保基金核酸检测费用</t>
  </si>
  <si>
    <t>黄厝围沟泵闸站水泵维修及前池前段沟体清淤工程</t>
  </si>
  <si>
    <t>中央JR资金汕头项目（2023加）</t>
  </si>
  <si>
    <t>2023年军民融合发展转移支付支持项目资金</t>
  </si>
  <si>
    <t>汕头市金平房屋管理所</t>
  </si>
  <si>
    <t>保障性安居工程专项资金-2023-公租房建设和日常修缮管理（金平所）</t>
  </si>
  <si>
    <t>大气污染防治</t>
  </si>
  <si>
    <t>汕头市大气污染防控能力提升与污染天气应对技术支撑项目</t>
  </si>
  <si>
    <t>汕头市机动车排气污染防治中心</t>
  </si>
  <si>
    <t>汕头市机动车遥感监测系统项目三期</t>
  </si>
  <si>
    <t>订阅《人民日报》《求是》杂志《光明日报》《经济日报》和《南方日报》《南方》杂志等中央和我省重点党报党刊</t>
  </si>
  <si>
    <t>2023年粤东西北新区补助-汕头综保区扩围（北区）及连接段基础设施一期项目</t>
  </si>
  <si>
    <t>核心育种场生产性能测定</t>
  </si>
  <si>
    <t>2023年现代职业教育提升计划专项资金-中等职业学校奖补资金</t>
  </si>
  <si>
    <t>2023年现代职业教育质量提升计划专项资金-中等职业学校奖补资金</t>
  </si>
  <si>
    <t>汕头市红旗第三学校</t>
  </si>
  <si>
    <t>2023年省级基础教育高质量发展市县奖补（专门学校建设资金）</t>
  </si>
  <si>
    <t>2023年省级基础教育高质量发展市县奖补（专门学校建设基金）</t>
  </si>
  <si>
    <t>汕头市公安局龙湖分局</t>
  </si>
  <si>
    <t>2023年省级政法纪检监察转移支付资金（办案及装备经费）-龙湖分局</t>
  </si>
  <si>
    <t>中央政法纪检监察转移支付资金（汕头公安）</t>
  </si>
  <si>
    <t>2023年第二批中央政法纪检监察转移支付资金（市局本级统筹部分）</t>
  </si>
  <si>
    <t>粤东粤西粤北地区人才发展帮扶计划-汕头市（2022年）</t>
  </si>
  <si>
    <t>汕头市人民政府与广东工业大学联合培养研究生费用</t>
  </si>
  <si>
    <t>汕头市本级2023年农村公路省级专项资金</t>
  </si>
  <si>
    <t>汕头市本级2023年农村公路省级专项资金（澄海区）</t>
  </si>
  <si>
    <t>产品质量专项整治行动</t>
  </si>
  <si>
    <t>汕头市结核病防治所</t>
  </si>
  <si>
    <t>2022年中央财政重大传染病防控经费</t>
  </si>
  <si>
    <t>（结防所）2022年中央财政重大传染病防控经费</t>
  </si>
  <si>
    <t>广东省汕头市入海排污口补充排查项目</t>
  </si>
  <si>
    <t>汕头市移动源监管决策能力提升技术支撑项目</t>
  </si>
  <si>
    <t>2023年汕头市入河排污口排查整治项目</t>
  </si>
  <si>
    <t>北轴2#泵站排涝维修改造工程</t>
  </si>
  <si>
    <t>2023年退役安置补助经费预算（第二批）-离退休人员经费</t>
  </si>
  <si>
    <t>2023年退役安置补助经费预算（第二批）-离退休人员经费-省财政（市军休所）</t>
  </si>
  <si>
    <t>2023年成品油价格调整对渔业补助预算资金-休（禁）渔渔民生产生活补助资金</t>
  </si>
  <si>
    <t>汕头市涉气重点污染源过程监控服务项目</t>
  </si>
  <si>
    <t>生活垃圾分类--汕头</t>
  </si>
  <si>
    <t>市城管局生活垃圾分类资金</t>
  </si>
  <si>
    <t>2023年第二批中央政法纪检监察转移支付资金（市局本级禁毒工作）</t>
  </si>
  <si>
    <t>中国人民武装警察部队海警总队广东支队汕头大队</t>
  </si>
  <si>
    <t>2023年省级海警部队保障经费（转移支付部分）</t>
  </si>
  <si>
    <t>海警部队保障经费省级补助</t>
  </si>
  <si>
    <t>汕头市博物馆</t>
  </si>
  <si>
    <t>汕头市博物馆馆藏文物预防性保护项目</t>
  </si>
  <si>
    <t>市博物馆馆藏文物预防性保护项目</t>
  </si>
  <si>
    <t>2022年汕头市本级中央车购税普通省道和农村公路补助资金</t>
  </si>
  <si>
    <t>2022年汕头市本级中央车购税普通省道和农村公路补助资金（市公路事务中心）</t>
  </si>
  <si>
    <t>2023新型冠状病毒感染疫情应急救治能力提升（中央基建投资预算）（妇幼保健院）</t>
  </si>
  <si>
    <t>2023年度知识产权专项资金下放市县汕头市任务</t>
  </si>
  <si>
    <t>2023年知识产权金融创新促进计划项目（知识产权质押融资贴息方向）</t>
  </si>
  <si>
    <t>汕头市-城乡建设绿色发展资金</t>
  </si>
  <si>
    <t>城乡建设绿色发展资金——汕头市</t>
  </si>
  <si>
    <t>广东潮剧院一团</t>
  </si>
  <si>
    <t>创排潮剧《蔡文姬》</t>
  </si>
  <si>
    <t>汕头市民政局</t>
  </si>
  <si>
    <t>民政社会福利项目（汕头）</t>
  </si>
  <si>
    <t>2023年社会治理专项资金-交警能力建设-高速公路出口交警执法站建设专项补助（汕市财行2023-12号）</t>
  </si>
  <si>
    <t>汕头文化艺术学校</t>
  </si>
  <si>
    <t>开展“潮汇潮聚”潮州音乐交响套曲创作展演活动</t>
  </si>
  <si>
    <t>支持汕头市红色革命遗址保护利用（2022）</t>
  </si>
  <si>
    <t>潮汕铁路总务处车务处旧址布展项目</t>
  </si>
  <si>
    <t>汕头综合保税区园区基础设施提升工程项目（二期）</t>
  </si>
  <si>
    <t>2022年水路油补资金补贴-汕头市</t>
  </si>
  <si>
    <t>2022年农村水路渡运油补资金（市交通局）</t>
  </si>
  <si>
    <t>汕头市2023年省级自然灾害救灾资金（第二批）</t>
  </si>
  <si>
    <t>2023年中央财政补助重大传染病防控项目资金</t>
  </si>
  <si>
    <t>2023年中央财政补助重大传染病防控项目资金（疾控中心）</t>
  </si>
  <si>
    <t>中国共产党汕头市委员会党校</t>
  </si>
  <si>
    <t>党校综合事务</t>
  </si>
  <si>
    <t>办学经费（调入资金项目）</t>
  </si>
  <si>
    <t>中央海绵城市建设示范—汕头市（海滨路东延二期及滨海空间新建工程—海滨路（黄山路—东海岸大道）先行启动段工程）</t>
  </si>
  <si>
    <t>实施全民健身场地设施补短板工程（2023）</t>
  </si>
  <si>
    <t>小型病险水库除险加固（汕头市濠江区）</t>
  </si>
  <si>
    <t>小型病险水库除险加固工程</t>
  </si>
  <si>
    <t>汕头市生态环境保护综合执法局</t>
  </si>
  <si>
    <t>2023年度汕头市大气污染源监控能力提升项目</t>
  </si>
  <si>
    <t>小型病险水库除险加固（汕头市潮南区）</t>
  </si>
  <si>
    <t>汕头市新综合性公共实训基地项目-文化技工</t>
  </si>
  <si>
    <t>2023年省级民兵事业费（年中追加）</t>
  </si>
  <si>
    <t>汕头市涉挥发性有机物（VOCs）、氮氧化物（NOx）工业企业升级改造帮扶及大气污染防治监管能力提升技术支撑项目</t>
  </si>
  <si>
    <t>2022年中央政法纪检监察转移支付资金</t>
  </si>
  <si>
    <t>民警实战技能集中轮训经费（中央转移第二批）</t>
  </si>
  <si>
    <t>2023年第二批中央政法纪检监察转移支付资金（金平分局统筹部分）</t>
  </si>
  <si>
    <t>人力资源社会保障公共服务能力和平台建设</t>
  </si>
  <si>
    <t>人力资源社会保障公共服务能力和平台建设-市人社局</t>
  </si>
  <si>
    <t>中心城区北岸排水管网在线监测体系构建及排水信息管理系统项目</t>
  </si>
  <si>
    <t>职业教育资金-中职“强发展”-经济欠发达地市中职学校发展奖补资金</t>
  </si>
  <si>
    <t>2023年度汕头市梅溪河升平国考断面水质提升技术服务项目</t>
  </si>
  <si>
    <t>北轴3#泵站排涝维修改造工程</t>
  </si>
  <si>
    <t>汕头市中心血站</t>
  </si>
  <si>
    <t>非税支出拨款</t>
  </si>
  <si>
    <t>公共卫生服务及管理</t>
  </si>
  <si>
    <t>市中心血站事业运转经费（无偿献血专用材料、付购设备费等运转经费）</t>
  </si>
  <si>
    <t>公益性展馆展览维护、配套及免费开放</t>
  </si>
  <si>
    <t>水利事务管理</t>
  </si>
  <si>
    <t>桥闸运行管理保障经费（调入资金项目）</t>
  </si>
  <si>
    <t>汕头市市政工程维修中心</t>
  </si>
  <si>
    <t>中心城区三脚关沟（泰山路-港区排洪沟）应急清疏工程</t>
  </si>
  <si>
    <t>广东潮剧院</t>
  </si>
  <si>
    <t>省级财政博物馆、纪念馆免费开放资金（2023年）</t>
  </si>
  <si>
    <t>省级财政博物馆、纪念馆免费开放资金（潮剧艺术博物馆）</t>
  </si>
  <si>
    <t>2023年省对地方公路养护等补助（市地方公路服务中心）</t>
  </si>
  <si>
    <t>国家重大人才工程入选专家省级补助（2023年第二批）-汕头市</t>
  </si>
  <si>
    <t>汕头职业技术学院</t>
  </si>
  <si>
    <t>2023年现代职业教育提升计划专项资金-高等职业学校奖补资金</t>
  </si>
  <si>
    <t>汕头市2023年土壤污染重点监管单位周边监测项目</t>
  </si>
  <si>
    <t>汕头市消防救援支队</t>
  </si>
  <si>
    <t>新增一般债券转贷（汕头市新消防站建设项目）</t>
  </si>
  <si>
    <t>戏曲进乡村</t>
  </si>
  <si>
    <t>汕头市福利院</t>
  </si>
  <si>
    <t>养老服务体系建设资金[汕头]</t>
  </si>
  <si>
    <t>2023养老服务体系建设（市福利院）</t>
  </si>
  <si>
    <t>汕头市塑料制品行业VOCs精细化排放系数研究项目</t>
  </si>
  <si>
    <t>禁毒工作经费（中央转移第二批）</t>
  </si>
  <si>
    <t>2021年成品油价格调整对渔业补助预算（第二批）-汕头市含直管县</t>
  </si>
  <si>
    <t>名特优水产品或地理标志水产品全国推介和品牌创建</t>
  </si>
  <si>
    <t>2023年中央财政补助重大传染病防控项目资金（结防所）</t>
  </si>
  <si>
    <t>2023年中央财政第二批重大传染病防控补助（市妇幼保健）</t>
  </si>
  <si>
    <t>政协汕头市委员会办公室</t>
  </si>
  <si>
    <t>汕头市政协工作经费</t>
  </si>
  <si>
    <t>汕头市政协补助经费（汕市财行[2022]136号）</t>
  </si>
  <si>
    <t>2023年省对地方公路养护等补助（市交通运输局）</t>
  </si>
  <si>
    <t>2023年免除查验没有问题外贸企业吊装移位仓储费用试点资金</t>
  </si>
  <si>
    <t>2023年疫病防控</t>
  </si>
  <si>
    <t>2023年省财政补助疾病结核病防控项目资金</t>
  </si>
  <si>
    <t>汕头市文化馆</t>
  </si>
  <si>
    <t>2023年中央政法纪检监察转移支付资金（办案及装备经费）-市局</t>
  </si>
  <si>
    <t>2023年住院医师规范化培训</t>
  </si>
  <si>
    <t>住院医师规范化培训（社会人学员）补助资金</t>
  </si>
  <si>
    <t>汕头市重点区域大气高空智能监控项目</t>
  </si>
  <si>
    <t>汕头市图书馆</t>
  </si>
  <si>
    <t>市图书馆设施设备提升项目</t>
  </si>
  <si>
    <t>汕头市艺都大剧院剧场及舞台等公共文化设施维修改造</t>
  </si>
  <si>
    <t>旅游宣传推广交流</t>
  </si>
  <si>
    <t>2022年汕头市文旅品牌活动</t>
  </si>
  <si>
    <t>生活垃圾分类-汕头</t>
  </si>
  <si>
    <t>雷打石环保电厂(含扩建项目)2022年生活垃圾处置服务费</t>
  </si>
  <si>
    <t>2022年成品油价格调整对渔业补助预算-汕头市（含直管县）</t>
  </si>
  <si>
    <t>汕头市中医医院</t>
  </si>
  <si>
    <t>提前下达2023年中央财政卫生健康人才培养补助</t>
  </si>
  <si>
    <t>（01中央直达）2023年中央财政卫生健康人才培养补助（中医医院）</t>
  </si>
  <si>
    <t>2022年中央财政第二批重大传染病防控补助</t>
  </si>
  <si>
    <t>2022年中央财政第二批重大传染病防控补助（疾控中心）</t>
  </si>
  <si>
    <t>龙湖沟下游段（珠池截流闸至中山东路）水生态修复</t>
  </si>
  <si>
    <t>汕头市人力资源与就业服务中心</t>
  </si>
  <si>
    <t>汕头市人社公共服务能力提升项目</t>
  </si>
  <si>
    <t>汕头市人社公共服务能力提升项目-就业中心</t>
  </si>
  <si>
    <t>农家书屋出版物补充更新</t>
  </si>
  <si>
    <t>汕头市话剧团排练场地修缮</t>
  </si>
  <si>
    <t>汕头市生态环境技术中心</t>
  </si>
  <si>
    <t>汕头市环境空气质量持续改善计划暨VOCs审核项目</t>
  </si>
  <si>
    <t>中心城区港区排洪沟（新河沟-电排站）淤积清障应急改造工程</t>
  </si>
  <si>
    <t>2023年省级政法纪检监察转移支付资金（公安监管场所修缮）</t>
  </si>
  <si>
    <t>汕头市涉VOCs企业分级管理及加油站油气回收核查项目</t>
  </si>
  <si>
    <t>汕头市教师发展中心</t>
  </si>
  <si>
    <t>新强师工程-2023年教研基地建设</t>
  </si>
  <si>
    <t>新强师工程—基础教育教研基地项目</t>
  </si>
  <si>
    <t>2023年省科技创新战略专项资金（市县科技创新支撑-汕头职业技术学院）</t>
  </si>
  <si>
    <t>省级补齐公共文化财政支出短板奖补项目资金</t>
  </si>
  <si>
    <t>小公园小林漫画阅读艺术空间</t>
  </si>
  <si>
    <t>2022年第二批中央缉私补助资金</t>
  </si>
  <si>
    <t>2022年第二批中央缉私补助（近海岸雷达监测补点服务采购）</t>
  </si>
  <si>
    <t>文化惠民演出活动</t>
  </si>
  <si>
    <t>侨乡题材情景剧《潮汕工夫茶》创排费用</t>
  </si>
  <si>
    <t>高雅艺术演出活动</t>
  </si>
  <si>
    <t>实施全民健身场地设施补短板工程（华侨试验区新溪片区风筝放飞场完善配套设施项目）</t>
  </si>
  <si>
    <t>产业创新能力建设</t>
  </si>
  <si>
    <t>2022年疾控体系现代化建设</t>
  </si>
  <si>
    <t>2022年疾控体系现代化建设（汕头市疾病预防控制中心）</t>
  </si>
  <si>
    <t>2023年中医药部门第二批中央补助资金（重点科室建设）</t>
  </si>
  <si>
    <t>汕头技师学院制冷设备运用与维修重点专业</t>
  </si>
  <si>
    <t>汕头技师学院制冷设备运用与维修重点专业-技师学院</t>
  </si>
  <si>
    <t>2023年第二批中央政法纪检监察转移支付资金（市局本级反恐工作）</t>
  </si>
  <si>
    <t>中央缉毒禁毒补助资金（金平）</t>
  </si>
  <si>
    <t>2023年中央缉私等补助资金-金平分局中央禁毒补助（汕市财行2023-9号）</t>
  </si>
  <si>
    <t>汕头市救助站</t>
  </si>
  <si>
    <t>困难群众救助补助资金[汕头]</t>
  </si>
  <si>
    <t>2023省级困难群众救助补助资金（市救助站）</t>
  </si>
  <si>
    <t>中央-医疗服务与保障能力提升补助资金（医疗卫生机构能力建设、卫生健康人才培养）</t>
  </si>
  <si>
    <t>（01中央直达）医疗服务与保障能力提升补助资金（医疗卫生机构能力建设、卫生健康人才培养）（市疾控）</t>
  </si>
  <si>
    <t>结算2022年上半年新冠病毒疫苗及接种费用中央补助资金-汕头市</t>
  </si>
  <si>
    <t>2022年全科医生培训项目</t>
  </si>
  <si>
    <t>2022年省级全科医生培训项目（汕头市中医医院）</t>
  </si>
  <si>
    <t>木材厂排涝泵站前池扩容及疏浚工程</t>
  </si>
  <si>
    <t>汕头市城市污水处理管理中心</t>
  </si>
  <si>
    <t>汕头市南区污水处理厂过江管维护项目</t>
  </si>
  <si>
    <t>汕头市臭氧高发季强化VOCs走航监测服务项目</t>
  </si>
  <si>
    <t>信息安全建设</t>
  </si>
  <si>
    <t>2023年全科医生规范化培训</t>
  </si>
  <si>
    <t>全科医师培训经费（含住院医师规培实施经费）</t>
  </si>
  <si>
    <t>镇园修缮项目（“八个一批”项目）</t>
  </si>
  <si>
    <t>2023年中央财政补助重大传染病防控项目资金（中心医院）</t>
  </si>
  <si>
    <t>汕头市残疾人康复中心</t>
  </si>
  <si>
    <t>0-6岁残疾儿童康复经费（市残疾人康复中心）</t>
  </si>
  <si>
    <t>编辑出版非遗丛书和拍摄非遗宣传视频（“八个一批”项目）</t>
  </si>
  <si>
    <t>2023年度汕头市生态环境辅助执法技术支撑项目</t>
  </si>
  <si>
    <t>（01中央直达）2023年中央财政卫生健康人才培养补助（中心医院）</t>
  </si>
  <si>
    <t>汕头市龙湖房屋管理所</t>
  </si>
  <si>
    <t>中央财政城镇保障性安居工程补助资金-租赁住房保障-汕头市</t>
  </si>
  <si>
    <t>2023年全科医生规范化培训（附属一、附属二）</t>
  </si>
  <si>
    <t>提高粤东西北公共图书馆人均藏书量（册）</t>
  </si>
  <si>
    <t>节假日特色旅游活动</t>
  </si>
  <si>
    <t>2023年中央外经贸发展专项资金（第二批）</t>
  </si>
  <si>
    <t>2023年中央政法纪检监察转移支付资金（办案及装备经费）-金平分局</t>
  </si>
  <si>
    <t>汕头市革命历史博物馆</t>
  </si>
  <si>
    <t>中央财政博物馆、纪念馆免费开放资金（2023年）</t>
  </si>
  <si>
    <t>中央财政博物馆、纪念馆免费开放资金（汕头市革命历史博物馆）</t>
  </si>
  <si>
    <t>残疾人医疗康复救助基金</t>
  </si>
  <si>
    <t>残疾人医疗康复救助基金（市残联）</t>
  </si>
  <si>
    <t>汕头市海域使用动态监管中心</t>
  </si>
  <si>
    <t>2023年度汕头市海洋资源管理与利用专项资金（汕头市海域使用动态监管中心）</t>
  </si>
  <si>
    <t>汕头市广东潮剧院“燕语潮韵”-林燕云潮剧精品剧目全国巡演</t>
  </si>
  <si>
    <t>“燕语潮韵”-林燕云潮剧精品剧目全国巡演</t>
  </si>
  <si>
    <t>2023年第二批中央政法纪检监察转移支付资金（龙湖分局统筹部分）</t>
  </si>
  <si>
    <t>汕头潮乐团</t>
  </si>
  <si>
    <t>广东潮剧院申报第十三届中国曲艺“牡丹奖”大型潮曲《烽火侨批》（暂名）创排</t>
  </si>
  <si>
    <t>2022年中央财政第二批重大传染病防控补助（结防所）</t>
  </si>
  <si>
    <t>2023年中央财政第二批重大传染病防控补助（汕头海关）</t>
  </si>
  <si>
    <t>非遗项目市级代表性传承人补助经费</t>
  </si>
  <si>
    <t>汕头市第三人民医院</t>
  </si>
  <si>
    <t>（三医院）2022年中央财政重大传染病防控经费</t>
  </si>
  <si>
    <t>2023年社会治理专项资金-交警能力建设-龙湖五中队营房建设补助（汕市财行2023-12号）</t>
  </si>
  <si>
    <t>《汕头市“无废城市”建设实施方案》编制项目</t>
  </si>
  <si>
    <t>提前下达汕头市2023年外经贸发展专项资金</t>
  </si>
  <si>
    <t>中央财政提前下达2023年退役安置补助经费预算（服务管理机构经费）</t>
  </si>
  <si>
    <t>中央财政提前下达2023年退役安置补助经费预算（服务管理机构经费）-市军休所</t>
  </si>
  <si>
    <t>2023年广东省提升公民生态文明意识工程汕头市行动计划</t>
  </si>
  <si>
    <t>反恐工作经费（中央转移第二批）</t>
  </si>
  <si>
    <t>汕头幼儿师范高等专科学校</t>
  </si>
  <si>
    <t>2023年高等教育学生资助资金-省财政资金</t>
  </si>
  <si>
    <t>（01中央直达）2023年第二批中央财政医疗服务能力提升（卫生健康人才培养）补助资金</t>
  </si>
  <si>
    <t>（01中央直达）2023年第二批中央财政医疗服务能力提升（卫生健康人才培养）补助资金（中心医院）</t>
  </si>
  <si>
    <t>2023年疫病防控（三医院）</t>
  </si>
  <si>
    <t>2023年省级民兵事业补助经费（民兵卡哨）</t>
  </si>
  <si>
    <t>省级民兵事业补助经费</t>
  </si>
  <si>
    <t>2023年汕头市生态环境保护综合执法局行政执法机构规范化装备设备建设项目</t>
  </si>
  <si>
    <t>粤东粤西粤北地区人才发展帮扶计划资金（2023）-汕头职业技术学院</t>
  </si>
  <si>
    <t>汕头市体育场馆管理中心</t>
  </si>
  <si>
    <t>惠民之旅活动</t>
  </si>
  <si>
    <t>美食文化宣传推广</t>
  </si>
  <si>
    <t>生态环境监测（2022）</t>
  </si>
  <si>
    <t>2022年地市环境监测站仪器设备购置（汕头市）</t>
  </si>
  <si>
    <t>汕头市公安局濠江分局</t>
  </si>
  <si>
    <t>2022年第二批中央缉私补助资金（濠江-沿海重点地区易上岸点物技防设施建设）</t>
  </si>
  <si>
    <t>交通运输管理</t>
  </si>
  <si>
    <t>交通一线人员新冠病毒核酸检测费用</t>
  </si>
  <si>
    <t>加强缉毒禁毒工作</t>
  </si>
  <si>
    <t>2023年社会治理专项资金-加强缉毒禁毒工作经费（汕市财行2023-12号）</t>
  </si>
  <si>
    <t>汕头市财政局工贸科代编</t>
  </si>
  <si>
    <t>汕头市2023年中央自然灾害救灾资金（洪涝灾害）</t>
  </si>
  <si>
    <t>汕头市生态环境局潮南分局</t>
  </si>
  <si>
    <t>2023年汕头市重点排污单位自行监测及规模化养殖场抽测项目</t>
  </si>
  <si>
    <t>汕头市2023年中央财政普惠金融发展专项资金</t>
  </si>
  <si>
    <t>汕头市2023年中央财政普惠金融发展专项资金（市直）</t>
  </si>
  <si>
    <t>汕头技师学院眼视光技术特色专业</t>
  </si>
  <si>
    <t>汕头技师学院眼视光技术特色专业-技师学院</t>
  </si>
  <si>
    <t>汕头市大气污染源监控能力提升项目</t>
  </si>
  <si>
    <t>篮球、足球青少年合作培养经费</t>
  </si>
  <si>
    <t>残疾儿童抢救性康复救助经费</t>
  </si>
  <si>
    <t>残疾儿童抢救性康复救助经费（市残联）</t>
  </si>
  <si>
    <t>2023年汕头市生态环境应急能力建设项目</t>
  </si>
  <si>
    <t>汕头市重点监管单位自行监测报告质量核查与现场监督检查项目（2023年）</t>
  </si>
  <si>
    <t>2022年疫病防控项目</t>
  </si>
  <si>
    <t>2022年疫病防控项目（汕头市结核病防治所）</t>
  </si>
  <si>
    <t>2022年广东省博物馆纪念馆免费开放补助资金-汕头市</t>
  </si>
  <si>
    <t>2022年广东省博物馆纪念免费开放补助资金-汕头市八一南昌起义纪念馆（汕头市革命历史博物馆分馆）</t>
  </si>
  <si>
    <t>小公园中山纪念亭修缮管养项目</t>
  </si>
  <si>
    <t>2022年省补齐公共文化财政支出短板奖补资金（基础性补助和工作奖励）</t>
  </si>
  <si>
    <t>2023年中医药康复服务能力提升工程</t>
  </si>
  <si>
    <t>2023年中医药康复服务能力提升工程（中医院）</t>
  </si>
  <si>
    <t>省级以上群众文化活动</t>
  </si>
  <si>
    <t>国家和省基本公共服务标准（2021年版）达标建设</t>
  </si>
  <si>
    <t>2023年度省自然面上项目5项-化学与精细化工广东省实验室</t>
  </si>
  <si>
    <t>2023年度省自然面上项目5项-广东以色列理工学院</t>
  </si>
  <si>
    <t>2023年省级自然灾害救灾（森林防灭火装备购置）资金（汕头濠江区）</t>
  </si>
  <si>
    <t>汕头市2023年度移动源排气污染控制监督抽查项目</t>
  </si>
  <si>
    <t>2023年第二批中央政法纪检监察转移支付资金（濠江分局统筹部分）</t>
  </si>
  <si>
    <t>汕头市本级2023年公路灾毁抢修保通工程（第二批）</t>
  </si>
  <si>
    <t>汕头市北轴污水处理厂、新溪污水处理厂一期“一厂一策”编制技术咨询项目</t>
  </si>
  <si>
    <t>2023年中央财政补助重大传染病防控项目资金（中心血站）</t>
  </si>
  <si>
    <t>水污染防治和省内外流域生态补偿事中与事后工作经费</t>
  </si>
  <si>
    <t>中央下达企业事业预算划转补助-缉私办案费</t>
  </si>
  <si>
    <t>2022年第一批中央缉私补助资金（濠江分局反走私工作经费）</t>
  </si>
  <si>
    <t>2023年度省级财政专项资金事中事后监管项目</t>
  </si>
  <si>
    <t>2022年广东省博物馆纪念免费开放补助资金-汕头市东征军革命史迹陈列馆（汕头市革命历史博物馆分馆）</t>
  </si>
  <si>
    <t>国家知识产权强市建设试点示范城市建设及广东省高价值专利培育布局中心建设项目</t>
  </si>
  <si>
    <t>2023年建设知识产权强市</t>
  </si>
  <si>
    <t>2023年现代职业教育提升计划专项资金（第二批）-高等职业学校奖补资金</t>
  </si>
  <si>
    <t>地市项目库建设</t>
  </si>
  <si>
    <t>汕头市项目库建设项目</t>
  </si>
  <si>
    <t>2023年知识产权纠纷行政裁决效能提升</t>
  </si>
  <si>
    <t>中央财政城镇保障性安居工程补助资金——保障性租赁住房（华侨试验区）</t>
  </si>
  <si>
    <t>2022年中央财政第二批重大传染病防控补助（三医院）</t>
  </si>
  <si>
    <t>广东潮剧院二团</t>
  </si>
  <si>
    <t>广东潮剧院-创作排练及演出经费</t>
  </si>
  <si>
    <t>创作排练及演出经费</t>
  </si>
  <si>
    <t>2023年社会治理专项资金-交警能力建设-高速公路安全防护装备购置补助（汕市财行2023-12号）</t>
  </si>
  <si>
    <t>汕头市自然资源局金平分局</t>
  </si>
  <si>
    <t>2023年度汕头市海洋资源管理与利用专项资金（金平分局）</t>
  </si>
  <si>
    <t>汕头市林百欣科学技术中等专业学校</t>
  </si>
  <si>
    <t>第十五届省艺术节经费</t>
  </si>
  <si>
    <t>国家和省基本公共服务标准（2021年版）达标建设（市级广播电视台涉农电视节目和智慧广电平台内容创作补助）</t>
  </si>
  <si>
    <t>汕头市环境卫生事务中心</t>
  </si>
  <si>
    <t>市环卫事务中心生活垃圾分类资金</t>
  </si>
  <si>
    <t>2024年汕头市声环境功能区划调整项目</t>
  </si>
  <si>
    <t>疫病防控项目</t>
  </si>
  <si>
    <t>“粤菜师傅”“广东技工”“南粤家政”三项工程品牌塑造</t>
  </si>
  <si>
    <t>《汕食》</t>
  </si>
  <si>
    <t>中央缉私办案补助（汕头市本级）</t>
  </si>
  <si>
    <t>2023年中央缉私等补助资金-中央缉私补助濠江</t>
  </si>
  <si>
    <t>古籍文献整理工作经费（“八个一批”项目）</t>
  </si>
  <si>
    <t>广东省文艺精品（文艺人才）专项扶持资金-地方戏剧《辞郎洲》复排潮剧</t>
  </si>
  <si>
    <t>地方戏剧《辞郎洲》复排</t>
  </si>
  <si>
    <t>2023年退役安置补助经费预算（第二批）-服务管理机构用房保障经费</t>
  </si>
  <si>
    <t>2023年退役安置补助经费预算（第二批）-服务管理机构用房保障经费-省财政（市军休所）</t>
  </si>
  <si>
    <t>残保金分成返拨各区县</t>
  </si>
  <si>
    <t>残保金分成返拨各区县（市残联代扣残疾儿童抢救性康复救助区级配套经费）</t>
  </si>
  <si>
    <t>汕头市司法局</t>
  </si>
  <si>
    <t>中央政法纪检监察转移支付资金（司法部分）</t>
  </si>
  <si>
    <t>中央政法纪检监察转移支付资金—本级</t>
  </si>
  <si>
    <t>新增一般债券转贷（护堤路（杏花路--公元厂）拓宽改造工程）</t>
  </si>
  <si>
    <t>2023年中职学生资助清算资金-免学费资金-汕头市本级</t>
  </si>
  <si>
    <t>汕头市机动车排气污染控制监督抽查项目</t>
  </si>
  <si>
    <t>旅游集散中心提质升级</t>
  </si>
  <si>
    <t>汕头市2023年度石油化工企业、储油库的储罐和储油库油气回收系统VOCs排放情况技术评估</t>
  </si>
  <si>
    <t>委托第三方机构对全市4座生活垃圾焚烧发电厂二噁英等几类重点排放物监测</t>
  </si>
  <si>
    <t>2022年中央财政退役安置补助经费预算（第一批）（服务管理机构用房保障经费）</t>
  </si>
  <si>
    <t>2022年中央财政退役安置补助经费预算（第一批）（服务管理机构用房保障经费）-中央财政（市军休所）</t>
  </si>
  <si>
    <t>汕头市生态环境局潮阳分局</t>
  </si>
  <si>
    <t>汕头市生态环境局龙湖分局</t>
  </si>
  <si>
    <t>汕头市生态环境局龙湖分局综合行政机构规范化建设项目（2023年）</t>
  </si>
  <si>
    <t>汕头市中山幼儿园</t>
  </si>
  <si>
    <t>基础教育</t>
  </si>
  <si>
    <t>2023年3月新冠患者救治费用中央财政补助资金（预拨）-汕头</t>
  </si>
  <si>
    <t>汕头市中心医院新冠患者救治</t>
  </si>
  <si>
    <t>集中供养孤儿照料护理补贴资金[汕头市]</t>
  </si>
  <si>
    <t>集中供养孤儿照料护理补贴资金（市福利院）</t>
  </si>
  <si>
    <t>非遗文化宣传和传承活动</t>
  </si>
  <si>
    <t>0-6岁聋儿人工耳蜗手术补助</t>
  </si>
  <si>
    <t>0-6岁聋儿人工耳蜗手术补助（市残联）</t>
  </si>
  <si>
    <t>高校毕业生到农村基层支教、支农、支医和扶贫经费补助</t>
  </si>
  <si>
    <t>高校毕业生到农村基层支教、支农、支医和扶贫经费补助-汕头-就业中心</t>
  </si>
  <si>
    <t>2023年省级农业应急救灾资金（红火蚁防控）—汕头市含直管县</t>
  </si>
  <si>
    <t>汕头市2023年中央自然灾害救灾资金（地质灾害）</t>
  </si>
  <si>
    <t>2023年中央财政第二批重大传染病防控补助（市中心医院）</t>
  </si>
  <si>
    <t>2023年汕头市重点污染源自动监控中心运行费项目</t>
  </si>
  <si>
    <t>项目十一</t>
  </si>
  <si>
    <t>2022年第二批中央缉私补助资金（金平-沿海重点地区易上岸点物技防设施建设）</t>
  </si>
  <si>
    <t>养老服务体系部门职能类支出</t>
  </si>
  <si>
    <t>市福利院老年人托养服务及机构运转支出（调入资金项目）</t>
  </si>
  <si>
    <t>综合事务</t>
  </si>
  <si>
    <t>汕头市中心城区部分路口微改造方案编制经费</t>
  </si>
  <si>
    <t>汕头市第二人民医院</t>
  </si>
  <si>
    <t>2023年省科技创新战略专项资金（市县科技创新支撑-汕头市第二人民医院）</t>
  </si>
  <si>
    <t>38处省保文物保护专项评估和编制保护措施技术指引</t>
  </si>
  <si>
    <t>广东省科技金融综合服务中心汕头分中心后补助</t>
  </si>
  <si>
    <t>基层农技推广体系改革与建设（汕头市含直管县）</t>
  </si>
  <si>
    <t>高能效比电动汽车涡旋压缩机的精密制造关键技术研究及其产业化</t>
  </si>
  <si>
    <t>汕头市科学技术协会</t>
  </si>
  <si>
    <t>汕头科技馆</t>
  </si>
  <si>
    <t>2023年科技馆免费开放补助资金（汕头市本级）</t>
  </si>
  <si>
    <t>2023年汕头科技馆免费开放补助资金</t>
  </si>
  <si>
    <t>“粤菜师傅”“广东技工”“南粤家政”三项工程品牌塑造-市人社局</t>
  </si>
  <si>
    <t>汕头市强化VOCs监管技术服务项目</t>
  </si>
  <si>
    <t>2023年省级科技创新战略专项资金（市县科技创新支撑-汕头市中医医院））</t>
  </si>
  <si>
    <t>省级学前教育普及普惠健康发展项目（第二批）-学前教育高质量发展实验区奖补、乡村幼儿园游戏和教育活动实践研究项目、粤东粤西粤北学前教育发展研究中心资金</t>
  </si>
  <si>
    <t>省级学前教育普及普惠健康发展项目（第二批）-乡村幼儿园游戏和教育活动实践研究项目、粤东粤西粤北学前教育发展研究中心资金</t>
  </si>
  <si>
    <t>大气污染防治事中与事后工作经费</t>
  </si>
  <si>
    <t>强制隔离戒毒管理（汕头市）</t>
  </si>
  <si>
    <t>2023年中央缉私等补助资金-市公安局强制隔离戒毒补助（汕市财行2023-9号）</t>
  </si>
  <si>
    <t>2023年中央财政补助重大传染病防控项目资金（附属医院）</t>
  </si>
  <si>
    <t>汕头市城区公共交通服务所</t>
  </si>
  <si>
    <t>2023年省对地方公路养护等补助（市城区公共交通服务所）</t>
  </si>
  <si>
    <t>公共体育场馆向社会免费或低收费开放补助(2023)</t>
  </si>
  <si>
    <t>公共体育场馆向社会免费或低收费开放补助（汕头市体育场馆管理中心水球馆）</t>
  </si>
  <si>
    <t>汕头市中心城区黄厝围沟排水整改项目</t>
  </si>
  <si>
    <t>汕头市-无线电管理专用技术设备运行维护费</t>
  </si>
  <si>
    <t>无线电管理专用技术设备运行维护费</t>
  </si>
  <si>
    <t>新强师工程-2022年教研基地建设</t>
  </si>
  <si>
    <t>基础教育教研基地项目</t>
  </si>
  <si>
    <t>2022年广东省科技专项资金“大专项+任务清单”-汕头市中医医院</t>
  </si>
  <si>
    <t>2023年中央财政第二批重大传染病防控补助（附属医院）</t>
  </si>
  <si>
    <t>中共汕头市纪律检查委员会</t>
  </si>
  <si>
    <t>2022年中央和省级政法纪检监察转移支付资金（市纪委监委）</t>
  </si>
  <si>
    <t>2022年第二批中央缉私补助资金（金平分局执法办案补助)</t>
  </si>
  <si>
    <t>2022年第二批中央缉私补助资金（龙湖分局执法办案补助)</t>
  </si>
  <si>
    <t>2023年中央缉私等补助资金-中央缉私补助龙湖（汕市财行2023-92号）</t>
  </si>
  <si>
    <t>2023年中央缉私等补助资金-中央缉私补助金平</t>
  </si>
  <si>
    <t>汕头市自然资源局龙湖分局</t>
  </si>
  <si>
    <t>2023年度汕头市海洋资源管理与利用专项资金（龙湖分局）</t>
  </si>
  <si>
    <t>（01中央直达）医疗服务与保障能力提升补助资金（医疗卫生机构能力建设、卫生健康人才培养）（卫健局）</t>
  </si>
  <si>
    <t>汕头市第四人民医院</t>
  </si>
  <si>
    <t>汕头市第四人民医院疫病防控项目</t>
  </si>
  <si>
    <t>与省实验室联合举办2022年汕头市化学与精细化工产业创新战略高端研讨会</t>
  </si>
  <si>
    <t>省级稳外贸资金（第二批）</t>
  </si>
  <si>
    <t>2022年广东省科技专项资金“大专项+任务清单”-汕头职业技术学院</t>
  </si>
  <si>
    <t>“学习强国”广东地市级学习平台建设项目</t>
  </si>
  <si>
    <t>“学习强国”汕头学习平台建设经费</t>
  </si>
  <si>
    <t>汕头市职业病防治所</t>
  </si>
  <si>
    <t>市职防所职业病防控工作经费（调入资金项目）</t>
  </si>
  <si>
    <t>加强缉毒禁毒工作经费-金平分局</t>
  </si>
  <si>
    <t>汕头市本级公路灾毁抢修保通项目工程</t>
  </si>
  <si>
    <t>2023中海汕头项目</t>
  </si>
  <si>
    <t>边海防基础设施维护费</t>
  </si>
  <si>
    <t>汕头市城市生活污水处理提质增效系统化实施方案编制项目</t>
  </si>
  <si>
    <t>汕头军供站</t>
  </si>
  <si>
    <t>汕头市本级军供站补助</t>
  </si>
  <si>
    <t>汕头市本级军供站补助-省财政（军供站）</t>
  </si>
  <si>
    <t>2022年城乡居民基本医疗保险宣传基本经费——汕头</t>
  </si>
  <si>
    <t>2022年城乡居民基本医疗保险宣传培训经费</t>
  </si>
  <si>
    <t>汕头市知识产权保护中心</t>
  </si>
  <si>
    <t>知识产权保护体系建设（知识产权保护中心快速协同保护能力提升）</t>
  </si>
  <si>
    <t>（2023）汕头市地质灾害防治专项</t>
  </si>
  <si>
    <t>2023年省级地质灾害防治专项资金</t>
  </si>
  <si>
    <t>燃气用气安全、自建房安全和建筑施工安全宣传经费</t>
  </si>
  <si>
    <t>2023年省科技创新战略专项资金（市县科技创新支撑汕头市中心医院）</t>
  </si>
  <si>
    <t>国家畜禽保种场保护</t>
  </si>
  <si>
    <t>汕头市白沙禽畜原种研究所</t>
  </si>
  <si>
    <t>种业振兴行动-广东省地方畜禽（狮头鹅）遗传资源保护与开发利用</t>
  </si>
  <si>
    <t>汕头市白沙蔬菜原种研究所</t>
  </si>
  <si>
    <t>2022年广东省科技专项资金“大专项+任务清单”-汕头市白沙蔬菜原种研究所</t>
  </si>
  <si>
    <t>汕头市农业科学研究所</t>
  </si>
  <si>
    <t>2022年广东省科技专项资金“大专项+任务清单”-汕头市农业科学研究所</t>
  </si>
  <si>
    <t>汕头项目2</t>
  </si>
  <si>
    <t>人防训练演练经费</t>
  </si>
  <si>
    <t>2023年社会治理专项资金-交警能力建设-驾驶员交通安全宣传基地工作补助（汕市财行2023-12号）</t>
  </si>
  <si>
    <t>2023年中央财政第二批重大传染病防控补助（市血站）</t>
  </si>
  <si>
    <t>北轴2#泵站、3#泵站排涝维修改造项目</t>
  </si>
  <si>
    <t>加强缉毒禁毒工作经费-龙湖分局</t>
  </si>
  <si>
    <t>汕头市林业科学研究所</t>
  </si>
  <si>
    <t>2023年省科技创新战略专项资金（市县科技创新支撑）-汕头市林业科学研究所</t>
  </si>
  <si>
    <t>中共汕头市委办公室</t>
  </si>
  <si>
    <t>市委事务管理</t>
  </si>
  <si>
    <t>2023年市委办工作补助经费</t>
  </si>
  <si>
    <t>城市燃气管道老化更新改造-汕头</t>
  </si>
  <si>
    <t>城镇燃气安全隐患排查治理项目—汕头</t>
  </si>
  <si>
    <t>公共文化旅游服务</t>
  </si>
  <si>
    <t>实施2022年广东省公共文化服务“三百工程”进基层项目</t>
  </si>
  <si>
    <t>2022年精细化工产业产学研“面对面”活动工作经费</t>
  </si>
  <si>
    <t>（汕头2022）海洋综合管理</t>
  </si>
  <si>
    <t>（汕头2022）海洋综合管理-市自然资源局</t>
  </si>
  <si>
    <t>2022年第二批中央缉私补助（反走私举报奖励）</t>
  </si>
  <si>
    <t>新型公共文化空间建设</t>
  </si>
  <si>
    <t>汕头市体育发展中心</t>
  </si>
  <si>
    <t>实施全民健身场地设施补短板工程（体育发展中心训练大楼网球场修缮经费）</t>
  </si>
  <si>
    <t>汕头市泰星路与泰山南路交叉口雨水通道应急建设项目</t>
  </si>
  <si>
    <t>2023年军休人员医疗费补助</t>
  </si>
  <si>
    <t>2023年军休人员医疗费补助-省财政（军休所）</t>
  </si>
  <si>
    <t>（01中央直达）2023年中央财政职业病防治机构能力建设补助</t>
  </si>
  <si>
    <t>局大楼创文提质升级改造工程</t>
  </si>
  <si>
    <t>局大楼创文提质升级改造工程（市教育局）</t>
  </si>
  <si>
    <t>2022年中央补助地方博物馆纪念馆逐步免费开放补助资金-汕头市</t>
  </si>
  <si>
    <t>2022年中央补助地方博物馆纪念馆逐步免费开放补助资金-汕头市革命历史博物馆</t>
  </si>
  <si>
    <t>2023年中央财政第二批重大传染病防控补助（市四医院）</t>
  </si>
  <si>
    <t>旅游集散（服务）中心提质升级项目</t>
  </si>
  <si>
    <t>2023年社会治理专项资金-交警能力建设-濠江大队指挥室建设补助（汕市财行2023-12号）</t>
  </si>
  <si>
    <t>中央财政森林保险保险费补贴资金（2022年第二批）</t>
  </si>
  <si>
    <t>中央财政森林保险保险费补贴资金（2022年第二批）-市自然资源局</t>
  </si>
  <si>
    <t>汕头市果树研究中心</t>
  </si>
  <si>
    <t>2022年广东省科技专项资金“大专项+任务清单”-汕头市果树研究中心</t>
  </si>
  <si>
    <t>2022年第二批中央缉私补助（执法办案补助）</t>
  </si>
  <si>
    <t>汕头市水产技术推广中心站</t>
  </si>
  <si>
    <t>水产种质资源普查工作经费（莱芜省级紫菜良种场建设）</t>
  </si>
  <si>
    <t>2022年中央缉私补助经费</t>
  </si>
  <si>
    <t>2022年本专科生国家奖助学金省级资金</t>
  </si>
  <si>
    <t>2022年第二批中央缉私补助（基层综合治理补助）</t>
  </si>
  <si>
    <t>0-6岁残疾儿童康复经费（市中心医院）</t>
  </si>
  <si>
    <t>做好市县级文物保护单位的“四有”工作</t>
  </si>
  <si>
    <t>潮汕菜星级名厨培养项目</t>
  </si>
  <si>
    <t>潮汕菜星级名厨培养项目-市人社局</t>
  </si>
  <si>
    <t>2022年高校应征入伍资助资金（高等职业教育）</t>
  </si>
  <si>
    <t>汕头市新时代精神文明建设研究中心</t>
  </si>
  <si>
    <t>岭南书院内容提升项目</t>
  </si>
  <si>
    <t>2023年国家卫生城市复审迎检工作经费</t>
  </si>
  <si>
    <t>2023年汕头市精细化工企业优秀人才国内外培训生活补助</t>
  </si>
  <si>
    <t>财政监督检查工作经费</t>
  </si>
  <si>
    <t>2023年财政监督检查工作经费</t>
  </si>
  <si>
    <t>汕头市细颗粒物与臭氧污染协同防控研究及应用项目</t>
  </si>
  <si>
    <t>省级财政三馆一站免费开放资金</t>
  </si>
  <si>
    <t>旅游厕所质量评定</t>
  </si>
  <si>
    <t>（01中央直达）2023年中央财政卫生健康人才培养补助（市四医院）</t>
  </si>
  <si>
    <t>汕头市下埔桥闸水利管理处</t>
  </si>
  <si>
    <t>桥闸运行保障经费（调入资金项目）</t>
  </si>
  <si>
    <t>2022年第二批中央缉私补助资金（濠江分局反走私举报奖励)</t>
  </si>
  <si>
    <t>普法专项经费</t>
  </si>
  <si>
    <t>普法专项经费-本级</t>
  </si>
  <si>
    <t>公共数字文化建设</t>
  </si>
  <si>
    <t>公共文化数字建设</t>
  </si>
  <si>
    <t>2023年省科技创新战略专项资金（市县科技创新支撑-汕头市白沙蔬菜原种研究所）</t>
  </si>
  <si>
    <t>汕头市交通运输服务中心</t>
  </si>
  <si>
    <t>2023年省对地方公路养护等补助（市交通运输服务中心）</t>
  </si>
  <si>
    <t>非遗进社区、进校园</t>
  </si>
  <si>
    <t>2023年度省自然面上项目1项-汕头市中心医院</t>
  </si>
  <si>
    <t>汕头市信访局</t>
  </si>
  <si>
    <t>业务工作经费</t>
  </si>
  <si>
    <t>市信访局搬迁新址修缮改造经费（汕市财预[2023]211号）</t>
  </si>
  <si>
    <t>艺术创作、演出活动</t>
  </si>
  <si>
    <t>市文化馆补助经费</t>
  </si>
  <si>
    <t>中央基层科普行动计划资金（汕头市）</t>
  </si>
  <si>
    <t>2023年中国流动科技馆巡展运营经费（汕头科技馆）</t>
  </si>
  <si>
    <t>政协事务管理</t>
  </si>
  <si>
    <t>市政协办公室补助经费（汕市预[2023]135号）（邱奕辉主席）</t>
  </si>
  <si>
    <t>汕头市涉挥发性有机物（VOCs）工业企业（第一批）升级改造减排资金补助项目</t>
  </si>
  <si>
    <t>2023年中医药人才培养培训项目</t>
  </si>
  <si>
    <t>2023年中医药人才培养培训项目（中医院）</t>
  </si>
  <si>
    <t>汕头市特殊教育学校</t>
  </si>
  <si>
    <t>下达中央2023年特殊教育补助资金</t>
  </si>
  <si>
    <t>汕头市生态环境局金平分局</t>
  </si>
  <si>
    <t>2023年汕头市重点排污单位自行监测及规模化养殖场抽测项目（南澳分局）</t>
  </si>
  <si>
    <t>做好市县级文物保护单位的“四有”工作(汕头市旅游投资有限公司)</t>
  </si>
  <si>
    <t>广东省汕头市药品检验所</t>
  </si>
  <si>
    <t>省药品医疗器械化妆品抽检资金</t>
  </si>
  <si>
    <t>药品抽检资金</t>
  </si>
  <si>
    <t>2023年特殊教育公用经费补助-汕头市本级</t>
  </si>
  <si>
    <t>2023年特殊教育公用经费补助</t>
  </si>
  <si>
    <t>（01中央直达）2023年第二批中央财政医疗服务能力提升（卫生健康人才培养）补助资金（中医医院）</t>
  </si>
  <si>
    <t>教育发展专项-新强师工程教师培训体系及培训能力建设项目</t>
  </si>
  <si>
    <t>2023年中职学生资助资金（助学金资金）（中央资金）</t>
  </si>
  <si>
    <t>汕头市促进外贸发展项目</t>
  </si>
  <si>
    <t>2023年汕头市省级促进经济高质量发展专项资金（跨境电商示范省建设事项）工作经费</t>
  </si>
  <si>
    <t>中央财政2023年军队转业干部补助经费预算（第一批）</t>
  </si>
  <si>
    <t>中央财政2023年军队转业干部补助经费预算（第一批）-中央财政（市局）</t>
  </si>
  <si>
    <t>2022年本专科国家奖助学金中央资金（高等职业教育）</t>
  </si>
  <si>
    <t>法律援助案件补贴</t>
  </si>
  <si>
    <t>法律援助案件补贴—本级</t>
  </si>
  <si>
    <t>2023年公共卫生事务管理-卫生应急管理</t>
  </si>
  <si>
    <t>卫生应急管理</t>
  </si>
  <si>
    <t>2023年中央财政第二批重大传染病防控补助（市中医院）</t>
  </si>
  <si>
    <t>旅游资源普查</t>
  </si>
  <si>
    <t>（01中央直达资金）国家助学金</t>
  </si>
  <si>
    <t>（01中央直达资金）国家助学金-技师学院</t>
  </si>
  <si>
    <t>2022年广东省科技专项资金“大专项+任务清单”-汕头市林业科学研究所</t>
  </si>
  <si>
    <t>市政协办公室工作补助经费（汕市财预〔2023〕142号）（陈烈丰副主席）</t>
  </si>
  <si>
    <t>2022年精细化工企业引进科技领军人才团队及进口替代技术攻关项目经费</t>
  </si>
  <si>
    <t>加强缉毒禁毒工作经费-濠江分局</t>
  </si>
  <si>
    <t>汕头市生态环境局濠江分局</t>
  </si>
  <si>
    <t>中共汕头市委统一战线工作部</t>
  </si>
  <si>
    <t>宗教团体工作补助经费</t>
  </si>
  <si>
    <t>提前下达2022年省级涉农统筹整合转移支付资金</t>
  </si>
  <si>
    <t>政策性森林保险省级财政补贴（商品林）</t>
  </si>
  <si>
    <t>2015年城市公交车成品油价格补助资金清算资金-汕头市</t>
  </si>
  <si>
    <t>（01中央直达）2023年第二批中央财政职业病防治能力提升补助</t>
  </si>
  <si>
    <t>2023年省级疫病防控项目资金（汕头市中心医院）</t>
  </si>
  <si>
    <t>财政部提前下达2022年科技馆免费开放补助资金-汕头市</t>
  </si>
  <si>
    <t>2022年汕头科技馆免费开放补助资金</t>
  </si>
  <si>
    <t>新强师工程-中小学教师教育科研能力提升计划项目</t>
  </si>
  <si>
    <t>公共体育场馆完善对外开放配套设施</t>
  </si>
  <si>
    <t>2022年广东省科技专项资金“大专项+任务清单”-汕头市卫生学校</t>
  </si>
  <si>
    <t>汕头市农产品质量安全中心</t>
  </si>
  <si>
    <t>2022年广东省科技专项资金“大专项+任务清单”-汕头市农产品质量安全中心</t>
  </si>
  <si>
    <t>中央下达基层科普行动计划资金（汕头科技馆）</t>
  </si>
  <si>
    <t>2022年中国流动科技馆（汕头科技馆）</t>
  </si>
  <si>
    <t>2022年第二批中央缉私补助资金（金平分局反走私举报奖励)</t>
  </si>
  <si>
    <t>2022年第二批中央缉私补助资金（龙湖分局反走私举报奖励)</t>
  </si>
  <si>
    <t>2023年省科技创新战略专项资金（市县科技创新支撑-市卫生学校）</t>
  </si>
  <si>
    <t>市委组织部困难群众和党员慰问帮扶补助经费（田晖常委基金）</t>
  </si>
  <si>
    <t>文化旅游事务管理</t>
  </si>
  <si>
    <t>市古琴学会举办市级非遗项目古琴免费培训班及“古琴进社区”普及活动补助经费</t>
  </si>
  <si>
    <t>2023年中央财政补助重大传染病防控项目资金（妇幼保健）</t>
  </si>
  <si>
    <t>2023年省科技创新战略专项资金（市县科技创新支撑-汕头市果树研究中心）</t>
  </si>
  <si>
    <t>汕头市发展内贸促消费</t>
  </si>
  <si>
    <t>2023年高校本专科生国家奖助学金-省财政清算资金</t>
  </si>
  <si>
    <t>汕头项目1</t>
  </si>
  <si>
    <t>基层人防指挥信息系统建设</t>
  </si>
  <si>
    <t>2022年广东省科技专项资金“大专项+任务清单”-汕头市生态环境技术中心</t>
  </si>
  <si>
    <t>做好市县级不可移动革命文物的“四有”工作</t>
  </si>
  <si>
    <t>碳达峰、碳中和等应对气候变化事务</t>
  </si>
  <si>
    <t>碳达峰、碳中和等应对气候变化事务事中与事后工作经费</t>
  </si>
  <si>
    <t>2023年汕头市农村生活污水处理设施出水水质抽测项目</t>
  </si>
  <si>
    <t>市人民政协理论研究会开展模拟政协提案征集评比活动补助经费（汕市财预〔2023〕225号）（黄立飞副主席）</t>
  </si>
  <si>
    <t>省市合拍片补助-汕头市（2023）</t>
  </si>
  <si>
    <t>0-6岁残疾儿童康复经费（市福利院）</t>
  </si>
  <si>
    <t>省级以上文物保护单位日常管理维护（汕头）</t>
  </si>
  <si>
    <t>省级以上文物保护单位日常管理维护</t>
  </si>
  <si>
    <t>2023年省科技创新战略专项资金（市县科技创新支撑-汕头市农业科学研究所）</t>
  </si>
  <si>
    <t>2022年广东省科技专项资金“大专项+任务清单”-广东省汕头生态环境监测中心站</t>
  </si>
  <si>
    <t>民政专项事务部门职能类支出</t>
  </si>
  <si>
    <t>市福利院机构运转及医院医疗经费等补充经费（含捐赠款等）（调入资金项目））</t>
  </si>
  <si>
    <t>汕头中医药技工学校</t>
  </si>
  <si>
    <t>（01中央直达资金）国家助学金-中医药技工学校</t>
  </si>
  <si>
    <t>汕头市皮肤性病防治院</t>
  </si>
  <si>
    <t>2023年中央财政补助重大传染病防控项目资金（皮肤医院）</t>
  </si>
  <si>
    <t>2022年中医药部门中央补助资金（健康中国中医药专项行动）</t>
  </si>
  <si>
    <t>（01中央直达资金）（中医医院）2022年中医药部门中央补助资金（健康中国中医药专项行动）</t>
  </si>
  <si>
    <t>市政协办公室补充经费</t>
  </si>
  <si>
    <t>汕头金南实验学校</t>
  </si>
  <si>
    <t>2022年义务教育家庭经济困难学生生活费补助（省级资金）</t>
  </si>
  <si>
    <t>2022养老服务体系建设（市福利院）</t>
  </si>
  <si>
    <t>2023年服兵役资助中央财政清算资金-清算资金</t>
  </si>
  <si>
    <t>2023年服兵役资助中央财政清算资金-高等教育学生资助</t>
  </si>
  <si>
    <t>汕头市聋哑学校</t>
  </si>
  <si>
    <t>2023年高中学生资助资金（助学金资金）</t>
  </si>
  <si>
    <t>做好市县级文物保护单位的“四有工作”</t>
  </si>
  <si>
    <t>汕头市中山公园管理处（汕头市潮汕抗战纪念馆）</t>
  </si>
  <si>
    <t>2023年退役安置补助经费预算（第二批）-服务管理机构经费</t>
  </si>
  <si>
    <t>2023年退役安置补助经费预算（第二批）-服务管理机构经费-省财政（市军休所）</t>
  </si>
  <si>
    <t>生态环境执法和应急（2022）</t>
  </si>
  <si>
    <t>2022年汕头市生态环境监管执法能力建设项目</t>
  </si>
  <si>
    <t>广东汕头华侨中学</t>
  </si>
  <si>
    <t>思想文化宣传</t>
  </si>
  <si>
    <t>市委宣传部补助经费</t>
  </si>
  <si>
    <t>水产种质资源普查工作经费</t>
  </si>
  <si>
    <t>2023年中央财政补助重大传染病防控项目资金（市四医院）</t>
  </si>
  <si>
    <t>汕头市口岸建设</t>
  </si>
  <si>
    <t>汕头市2023年促进经济高质量发展专项资金（口岸方向）项目</t>
  </si>
  <si>
    <t>职业教育</t>
  </si>
  <si>
    <t>政协委员工作室活动补助经费</t>
  </si>
  <si>
    <t>（01中央直达）2023年中医药部门中央补助资金（中医药特色人才培养）</t>
  </si>
  <si>
    <t>2023年公共卫生事务管理-卫生健康科研及适宜技术推广</t>
  </si>
  <si>
    <t>省卫生健康适宜技术推广项目资金（汕头市中心医院）</t>
  </si>
  <si>
    <t>生态环境执法和应急事中与事后工作经费</t>
  </si>
  <si>
    <t>农村税费改革转移支付支出</t>
  </si>
  <si>
    <t>汕头市粤东明德中学</t>
  </si>
  <si>
    <t>2023年义务教育学生生活费补助资金（省级）</t>
  </si>
  <si>
    <t>2022年中央财政第二批重大传染病防控补助（中心医院）</t>
  </si>
  <si>
    <t>2022年中医药师承薪火工程</t>
  </si>
  <si>
    <t>2023年中医药师承薪火工程</t>
  </si>
  <si>
    <t>中泰运动场围网修缮项目</t>
  </si>
  <si>
    <t>中小学教师教育科研能力提升计划</t>
  </si>
  <si>
    <t>2023年义务教育学生生活费中央财政补助-清算资金</t>
  </si>
  <si>
    <t>特殊教育公用经费补助-课本费-汕头市本级</t>
  </si>
  <si>
    <t>特殊教育公用经费补助-课本费</t>
  </si>
  <si>
    <t>药品化妆品检验检测能力建设资金</t>
  </si>
  <si>
    <t>2023年省药品化妆品检验检测能力建设资金</t>
  </si>
  <si>
    <t>中共汕头市委党史研究室</t>
  </si>
  <si>
    <t>地方志编撰和管理</t>
  </si>
  <si>
    <t>2023年地方志工作补助经费</t>
  </si>
  <si>
    <t>国家重点野生动植物保护补助-疫源疫病监测站疫病采样监测等</t>
  </si>
  <si>
    <t>2022年中央财政林业改革发展资金（第二批）（国家重点野生动植物保护补助-疫源疫病监测站疫病采样监测等）</t>
  </si>
  <si>
    <t>汕头市-无线电安全保障经费</t>
  </si>
  <si>
    <t>无线电安全保障</t>
  </si>
  <si>
    <t>2023年大学生科技创新培育资金</t>
  </si>
  <si>
    <t>2023年大学生科技创新培育资金（广东以色列理工学院）</t>
  </si>
  <si>
    <t>无线电管理特种车辆运行维护费</t>
  </si>
  <si>
    <t>中央财政临时性工作补助资金（第六批）</t>
  </si>
  <si>
    <t>中央财政临时性工作补助资金（第六批）（二医院）</t>
  </si>
  <si>
    <t>2023年中央财政补助重大传染病防控项目资金（市二医院）</t>
  </si>
  <si>
    <t>教育发展专项-新强师工程教师省级示范研修培训项目</t>
  </si>
  <si>
    <t>（01直达资金）汕头市技工院校国家助学金</t>
  </si>
  <si>
    <t>（01直达资金）汕头市技工院校国家助学金-技师学院</t>
  </si>
  <si>
    <t>2023年义务教育学生生活费补助自资金（省级）</t>
  </si>
  <si>
    <t>汕头市琪雅美容化妆职业技术学校</t>
  </si>
  <si>
    <t>特殊食品专项整治</t>
  </si>
  <si>
    <t>2023年中医药科研项目</t>
  </si>
  <si>
    <t>2023年中医药科研项目（中心医院）</t>
  </si>
  <si>
    <t>2022年疫病防控项目（汕头市皮肤防治院）</t>
  </si>
  <si>
    <t>2023年中医药科研项目（中医医院）</t>
  </si>
  <si>
    <t>汕头金中海湾学校</t>
  </si>
  <si>
    <t>2022年市级非遗传承人补助</t>
  </si>
  <si>
    <t>2023年高中学生资助资金（免学杂费资金）</t>
  </si>
  <si>
    <t>中央财政2023年军队转业干部补助经费预算（第二批）</t>
  </si>
  <si>
    <t>2023年高中学生资助清算资金（免学杂费资金）汕头市本级</t>
  </si>
  <si>
    <t>2023年高中学生资助清算资金（免学杂费资金）</t>
  </si>
  <si>
    <t>霍乱等腹泻相关监测</t>
  </si>
  <si>
    <t>（01直达资金）汕头市技工院校国家助学金-中医药技工学校</t>
  </si>
  <si>
    <t>汕头市金山中学</t>
  </si>
  <si>
    <t>（01直达资金）国家奖学金</t>
  </si>
  <si>
    <t>（01直达资金）国家奖学金-技师学院</t>
  </si>
  <si>
    <t>清算下达2022年中职学生资助补助（省级）-2022年中职教育国家助学金补助</t>
  </si>
  <si>
    <t>中央财政城镇保障性安居工程补助资金-租赁补贴-汕头市</t>
  </si>
  <si>
    <t>中央财政城镇保障性安居工程补助资金-租赁补贴-汕头市（市本级）</t>
  </si>
  <si>
    <t>汕头市自动监测站受灾毁损修复项目</t>
  </si>
  <si>
    <t>2022年汕头市自动监测站受灾毁损修复项目</t>
  </si>
  <si>
    <t>2023年大学生科技创新培育资金（汕头职业技术学院）</t>
  </si>
  <si>
    <t>南澳县青澳湾碳中和示范廊道建设工程</t>
  </si>
  <si>
    <t>2022年中央补助地方博物馆纪念馆逐步免费开放补助资金-汕头市革命历史博物馆（蔡楚生郑正秋电影博物馆）</t>
  </si>
  <si>
    <t>2023年汕头人才周日本精细化工企业高端人才汕头行活动</t>
  </si>
  <si>
    <t>2023年大学生科技创新培育资金（广东汕头幼儿师范高等专科学校）</t>
  </si>
  <si>
    <t>汕头市实验学校</t>
  </si>
  <si>
    <t>2023年出生缺陷综合防控经费</t>
  </si>
  <si>
    <t>2023年出生缺陷综合防控经费（汕头市妇幼保健院）</t>
  </si>
  <si>
    <t>2023年市妇幼保健院适龄女生HPV免费接种专项补助</t>
  </si>
  <si>
    <t>退役军人事务管理</t>
  </si>
  <si>
    <t>退役军人事务补助经费（市长基金）</t>
  </si>
  <si>
    <t>省地方队伍能力建设资金</t>
  </si>
  <si>
    <t>2022年大学生科技创新培育资金</t>
  </si>
  <si>
    <t>新增一般债券转贷（长平路、华山路升级改造工程）</t>
  </si>
  <si>
    <t>国家药品医疗器械化妆品抽检资金</t>
  </si>
  <si>
    <t>公共体育场馆向社会免费或低收费开放补助（汕头市体育场馆管理中心乒乓球馆）</t>
  </si>
  <si>
    <t>2022年中职学生资助资金（助学金省级资金）</t>
  </si>
  <si>
    <t>2022年中等职业学生资助资金（助学金省级资金）</t>
  </si>
  <si>
    <t>生态环境宣传教育</t>
  </si>
  <si>
    <t>生态环境宣传教育事中与事后工作经费</t>
  </si>
  <si>
    <t>中国国际贸易促进委员会汕头市分会</t>
  </si>
  <si>
    <t>贸促事务管理</t>
  </si>
  <si>
    <t>知识产权保护相关工作补助经费</t>
  </si>
  <si>
    <t>2023年中央缉私等补助资金-中央缉私补助（汕市财行2023-9号）</t>
  </si>
  <si>
    <t>广东抗疫志愿服务配套保障资金</t>
  </si>
  <si>
    <t>市直部门抗疫志愿服务工作补助经费（市委宣传部本部）</t>
  </si>
  <si>
    <t>新增一般债券转贷（汕头市方舱医院建设项目）</t>
  </si>
  <si>
    <t>项目三十六</t>
  </si>
  <si>
    <t>交警工作经费-装备购置及科技信息化建设补助（省级转移）</t>
  </si>
  <si>
    <t>2022年中医药师承薪火工程（中心医院）</t>
  </si>
  <si>
    <t>中央财政临时性工作补助资金（第六批）（结防）</t>
  </si>
  <si>
    <t>2022年广东省科技专项资金“大专项+任务清单”-汕头科技馆</t>
  </si>
  <si>
    <t>2023年企业知识产权贯标推进</t>
  </si>
  <si>
    <t>2023年特殊食品监管项目</t>
  </si>
  <si>
    <t>2023年适龄妇女“两癌”免费筛查</t>
  </si>
  <si>
    <t>2023年适龄妇女“两癌”免费筛查（汕头市妇幼保健院）</t>
  </si>
  <si>
    <t>2023年特殊食品抽检项目</t>
  </si>
  <si>
    <t>省药品稽查执法及综合监管资金</t>
  </si>
  <si>
    <t>2023年省药品稽查执法及综合监管资金</t>
  </si>
  <si>
    <t>2022年财政监督检查工作经费</t>
  </si>
  <si>
    <t>2023年应急通讯保障（汕头）</t>
  </si>
  <si>
    <t>2023年疫病防控（市卫健局）</t>
  </si>
  <si>
    <t>粤东粤西粤北地区人才发展帮扶计划-汕头市（2023）-市人社局</t>
  </si>
  <si>
    <t>2022年汕头市生态环境常规监测业务项目</t>
  </si>
  <si>
    <t>汕头市科技应用职业技术学校</t>
  </si>
  <si>
    <t>汕头市-无线电专用房屋建筑物运行维护费</t>
  </si>
  <si>
    <t>无线电专用房屋建筑物运行维护费</t>
  </si>
  <si>
    <t>2023年中职学生资助清算资金-助学金资金-汕头市本级</t>
  </si>
  <si>
    <t>2023年中职学生资助清算资金-助学金资金</t>
  </si>
  <si>
    <t>中央财政临时性工作补助资金（第六批）（疾控）</t>
  </si>
  <si>
    <t>2023年中央财政补助重大传染病防控项目资金（市三医院）</t>
  </si>
  <si>
    <t>2022年度汕头市生态环境宣教能力建设项目</t>
  </si>
</sst>
</file>

<file path=xl/styles.xml><?xml version="1.0" encoding="utf-8"?>
<styleSheet xmlns="http://schemas.openxmlformats.org/spreadsheetml/2006/main">
  <numFmts count="19">
    <numFmt numFmtId="176" formatCode="#,##0.00_ "/>
    <numFmt numFmtId="177" formatCode="0.0_ "/>
    <numFmt numFmtId="178" formatCode="_ * #,##0.0_ ;_ * \-#,##0.0_ ;_ * &quot;-&quot;?_ ;_ @_ "/>
    <numFmt numFmtId="179" formatCode="_([$€-2]* #,##0.00_);_([$€-2]* \(#,##0.00\);_([$€-2]* &quot;-&quot;??_)"/>
    <numFmt numFmtId="180" formatCode="_ * #,##0.0_ ;_ * \-#,##0.0_ ;_ * &quot;-&quot;??_ ;_ @_ "/>
    <numFmt numFmtId="41" formatCode="_ * #,##0_ ;_ * \-#,##0_ ;_ * &quot;-&quot;_ ;_ @_ "/>
    <numFmt numFmtId="181" formatCode="0_ "/>
    <numFmt numFmtId="182" formatCode="0_);[Red]\(0\)"/>
    <numFmt numFmtId="42" formatCode="_ &quot;￥&quot;* #,##0_ ;_ &quot;￥&quot;* \-#,##0_ ;_ &quot;￥&quot;* &quot;-&quot;_ ;_ @_ "/>
    <numFmt numFmtId="44" formatCode="_ &quot;￥&quot;* #,##0.00_ ;_ &quot;￥&quot;* \-#,##0.00_ ;_ &quot;￥&quot;* &quot;-&quot;??_ ;_ @_ "/>
    <numFmt numFmtId="43" formatCode="_ * #,##0.00_ ;_ * \-#,##0.00_ ;_ * &quot;-&quot;??_ ;_ @_ "/>
    <numFmt numFmtId="183" formatCode="0.00_ "/>
    <numFmt numFmtId="184" formatCode="#,##0_ "/>
    <numFmt numFmtId="185" formatCode="_ * #,##0_ ;_ * \-#,##0_ ;_ * &quot;-&quot;??_ ;_ @_ "/>
    <numFmt numFmtId="186" formatCode="0.0%"/>
    <numFmt numFmtId="187" formatCode="0.0"/>
    <numFmt numFmtId="188" formatCode="0.00_);[Red]\(0.00\)"/>
    <numFmt numFmtId="189" formatCode="_ * #,##0.0_ ;_ * \-#,##0.0_ ;_ * &quot;-&quot;??.0_ ;_ @_ "/>
    <numFmt numFmtId="190" formatCode="_([$€-2]* #,##0.0_);_([$€-2]* \(#,##0.0\);_([$€-2]* &quot;-&quot;??_)"/>
  </numFmts>
  <fonts count="77">
    <font>
      <sz val="11"/>
      <color theme="1"/>
      <name val="宋体"/>
      <charset val="134"/>
      <scheme val="minor"/>
    </font>
    <font>
      <sz val="20"/>
      <color theme="1"/>
      <name val="方正小标宋简体"/>
      <charset val="134"/>
    </font>
    <font>
      <sz val="10"/>
      <color theme="1"/>
      <name val="宋体"/>
      <charset val="134"/>
      <scheme val="minor"/>
    </font>
    <font>
      <sz val="11"/>
      <color rgb="FF000000"/>
      <name val="宋体"/>
      <charset val="134"/>
    </font>
    <font>
      <b/>
      <sz val="10"/>
      <color theme="1"/>
      <name val="宋体"/>
      <charset val="134"/>
      <scheme val="minor"/>
    </font>
    <font>
      <b/>
      <sz val="11"/>
      <color theme="1"/>
      <name val="宋体"/>
      <charset val="134"/>
      <scheme val="minor"/>
    </font>
    <font>
      <sz val="9"/>
      <color theme="1"/>
      <name val="宋体"/>
      <charset val="134"/>
      <scheme val="minor"/>
    </font>
    <font>
      <sz val="9"/>
      <name val="宋体"/>
      <charset val="134"/>
    </font>
    <font>
      <sz val="9"/>
      <color indexed="8"/>
      <name val="宋体"/>
      <charset val="134"/>
      <scheme val="minor"/>
    </font>
    <font>
      <sz val="9"/>
      <name val="SimSun"/>
      <charset val="134"/>
    </font>
    <font>
      <sz val="9"/>
      <color indexed="8"/>
      <name val="宋体"/>
      <charset val="134"/>
    </font>
    <font>
      <sz val="17"/>
      <name val="方正小标宋简体"/>
      <charset val="134"/>
    </font>
    <font>
      <b/>
      <sz val="8.5"/>
      <name val="仿宋_GB2312"/>
      <charset val="134"/>
    </font>
    <font>
      <b/>
      <sz val="9"/>
      <name val="宋体"/>
      <charset val="134"/>
    </font>
    <font>
      <sz val="12"/>
      <name val="宋体"/>
      <charset val="134"/>
    </font>
    <font>
      <sz val="24"/>
      <name val="方正小标宋简体"/>
      <charset val="134"/>
    </font>
    <font>
      <b/>
      <sz val="11"/>
      <name val="宋体"/>
      <charset val="134"/>
    </font>
    <font>
      <sz val="14"/>
      <name val="宋体"/>
      <charset val="134"/>
    </font>
    <font>
      <sz val="14"/>
      <color theme="1"/>
      <name val="宋体"/>
      <charset val="134"/>
      <scheme val="minor"/>
    </font>
    <font>
      <b/>
      <sz val="12"/>
      <name val="宋体"/>
      <charset val="134"/>
    </font>
    <font>
      <sz val="18"/>
      <color theme="1"/>
      <name val="方正小标宋简体"/>
      <charset val="134"/>
    </font>
    <font>
      <sz val="18"/>
      <name val="方正小标宋简体"/>
      <charset val="134"/>
    </font>
    <font>
      <sz val="10"/>
      <name val="宋体"/>
      <charset val="134"/>
    </font>
    <font>
      <b/>
      <sz val="10"/>
      <name val="宋体"/>
      <charset val="134"/>
    </font>
    <font>
      <b/>
      <sz val="8"/>
      <name val="宋体"/>
      <charset val="134"/>
    </font>
    <font>
      <sz val="11"/>
      <name val="宋体"/>
      <charset val="134"/>
    </font>
    <font>
      <sz val="12"/>
      <name val="Times New Roman"/>
      <charset val="134"/>
    </font>
    <font>
      <sz val="11"/>
      <color theme="1"/>
      <name val="Times New Roman"/>
      <charset val="134"/>
    </font>
    <font>
      <sz val="16"/>
      <name val="Times New Roman"/>
      <charset val="134"/>
    </font>
    <font>
      <sz val="28"/>
      <name val="方正小标宋简体"/>
      <charset val="134"/>
    </font>
    <font>
      <sz val="10"/>
      <name val="Times New Roman"/>
      <charset val="134"/>
    </font>
    <font>
      <sz val="16"/>
      <name val="宋体"/>
      <charset val="134"/>
      <scheme val="minor"/>
    </font>
    <font>
      <sz val="16"/>
      <name val="宋体"/>
      <charset val="134"/>
    </font>
    <font>
      <b/>
      <sz val="16"/>
      <name val="Times New Roman"/>
      <charset val="134"/>
    </font>
    <font>
      <sz val="20"/>
      <name val="Times New Roman"/>
      <charset val="134"/>
    </font>
    <font>
      <sz val="14"/>
      <name val="Times New Roman"/>
      <charset val="134"/>
    </font>
    <font>
      <b/>
      <sz val="7.5"/>
      <name val="宋体"/>
      <charset val="134"/>
    </font>
    <font>
      <b/>
      <sz val="7.5"/>
      <name val="仿宋_GB2312"/>
      <charset val="134"/>
    </font>
    <font>
      <sz val="7.5"/>
      <name val="宋体"/>
      <charset val="134"/>
      <scheme val="minor"/>
    </font>
    <font>
      <sz val="11"/>
      <name val="宋体"/>
      <charset val="134"/>
      <scheme val="minor"/>
    </font>
    <font>
      <sz val="7.5"/>
      <name val="宋体"/>
      <charset val="134"/>
    </font>
    <font>
      <sz val="7"/>
      <name val="宋体"/>
      <charset val="134"/>
    </font>
    <font>
      <sz val="7"/>
      <name val="宋体"/>
      <charset val="134"/>
      <scheme val="minor"/>
    </font>
    <font>
      <sz val="8"/>
      <name val="宋体"/>
      <charset val="134"/>
    </font>
    <font>
      <sz val="17"/>
      <name val="宋体"/>
      <charset val="134"/>
      <scheme val="minor"/>
    </font>
    <font>
      <sz val="6"/>
      <name val="宋体"/>
      <charset val="134"/>
    </font>
    <font>
      <sz val="17"/>
      <name val="宋体"/>
      <charset val="134"/>
    </font>
    <font>
      <sz val="22"/>
      <color indexed="8"/>
      <name val="黑体"/>
      <charset val="134"/>
    </font>
    <font>
      <sz val="11"/>
      <color indexed="8"/>
      <name val="宋体"/>
      <charset val="134"/>
    </font>
    <font>
      <sz val="16"/>
      <color indexed="8"/>
      <name val="宋体"/>
      <charset val="134"/>
    </font>
    <font>
      <sz val="14"/>
      <color indexed="8"/>
      <name val="宋体"/>
      <charset val="134"/>
    </font>
    <font>
      <sz val="11"/>
      <color theme="1"/>
      <name val="黑体"/>
      <charset val="134"/>
    </font>
    <font>
      <sz val="24"/>
      <color rgb="FF000000"/>
      <name val="方正小标宋简体"/>
      <charset val="134"/>
    </font>
    <font>
      <sz val="16"/>
      <color indexed="8"/>
      <name val="楷体"/>
      <charset val="134"/>
    </font>
    <font>
      <sz val="16"/>
      <color indexed="8"/>
      <name val="Times New Roman"/>
      <charset val="134"/>
    </font>
    <font>
      <b/>
      <sz val="11"/>
      <color theme="1"/>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6"/>
      <name val="宋体"/>
      <charset val="134"/>
    </font>
    <font>
      <sz val="9"/>
      <name val="宋体"/>
      <charset val="134"/>
    </font>
    <font>
      <b/>
      <sz val="9"/>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theme="5"/>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5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top/>
      <bottom style="medium">
        <color auto="1"/>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indexed="8"/>
      </top>
      <bottom style="thin">
        <color indexed="8"/>
      </bottom>
      <diagonal/>
    </border>
    <border>
      <left/>
      <right/>
      <top style="thin">
        <color auto="1"/>
      </top>
      <bottom style="medium">
        <color auto="1"/>
      </bottom>
      <diagonal/>
    </border>
    <border>
      <left style="medium">
        <color auto="1"/>
      </left>
      <right/>
      <top style="thin">
        <color indexed="8"/>
      </top>
      <bottom style="medium">
        <color auto="1"/>
      </bottom>
      <diagonal/>
    </border>
    <border>
      <left/>
      <right style="medium">
        <color auto="1"/>
      </right>
      <top style="medium">
        <color auto="1"/>
      </top>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style="thin">
        <color auto="1"/>
      </top>
      <bottom style="thin">
        <color auto="1"/>
      </bottom>
      <diagonal/>
    </border>
    <border>
      <left/>
      <right style="medium">
        <color auto="1"/>
      </right>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thin">
        <color auto="1"/>
      </left>
      <right/>
      <top/>
      <bottom/>
      <diagonal/>
    </border>
    <border>
      <left style="double">
        <color auto="1"/>
      </left>
      <right style="thin">
        <color auto="1"/>
      </right>
      <top style="thin">
        <color auto="1"/>
      </top>
      <bottom/>
      <diagonal/>
    </border>
    <border>
      <left style="thin">
        <color auto="1"/>
      </left>
      <right/>
      <top/>
      <bottom style="medium">
        <color auto="1"/>
      </bottom>
      <diagonal/>
    </border>
    <border>
      <left style="double">
        <color auto="1"/>
      </left>
      <right style="thin">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54">
    <xf numFmtId="0" fontId="0" fillId="0" borderId="0">
      <alignment vertical="center"/>
    </xf>
    <xf numFmtId="42" fontId="0" fillId="0" borderId="0" applyFont="0" applyFill="0" applyBorder="0" applyAlignment="0" applyProtection="0">
      <alignment vertical="center"/>
    </xf>
    <xf numFmtId="0" fontId="57" fillId="15" borderId="0" applyNumberFormat="0" applyBorder="0" applyAlignment="0" applyProtection="0">
      <alignment vertical="center"/>
    </xf>
    <xf numFmtId="0" fontId="60" fillId="17" borderId="5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7" fillId="13" borderId="0" applyNumberFormat="0" applyBorder="0" applyAlignment="0" applyProtection="0">
      <alignment vertical="center"/>
    </xf>
    <xf numFmtId="0" fontId="58" fillId="7" borderId="0" applyNumberFormat="0" applyBorder="0" applyAlignment="0" applyProtection="0">
      <alignment vertical="center"/>
    </xf>
    <xf numFmtId="43" fontId="0" fillId="0" borderId="0" applyFont="0" applyFill="0" applyBorder="0" applyAlignment="0" applyProtection="0">
      <alignment vertical="center"/>
    </xf>
    <xf numFmtId="0" fontId="56" fillId="19" borderId="0" applyNumberFormat="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0" fillId="16" borderId="52" applyNumberFormat="0" applyFont="0" applyAlignment="0" applyProtection="0">
      <alignment vertical="center"/>
    </xf>
    <xf numFmtId="0" fontId="56" fillId="25" borderId="0" applyNumberFormat="0" applyBorder="0" applyAlignment="0" applyProtection="0">
      <alignment vertical="center"/>
    </xf>
    <xf numFmtId="0" fontId="6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0" fillId="0" borderId="0">
      <alignment vertical="center"/>
    </xf>
    <xf numFmtId="0" fontId="72" fillId="0" borderId="57" applyNumberFormat="0" applyFill="0" applyAlignment="0" applyProtection="0">
      <alignment vertical="center"/>
    </xf>
    <xf numFmtId="0" fontId="73" fillId="0" borderId="57" applyNumberFormat="0" applyFill="0" applyAlignment="0" applyProtection="0">
      <alignment vertical="center"/>
    </xf>
    <xf numFmtId="0" fontId="56" fillId="21" borderId="0" applyNumberFormat="0" applyBorder="0" applyAlignment="0" applyProtection="0">
      <alignment vertical="center"/>
    </xf>
    <xf numFmtId="0" fontId="65" fillId="0" borderId="58" applyNumberFormat="0" applyFill="0" applyAlignment="0" applyProtection="0">
      <alignment vertical="center"/>
    </xf>
    <xf numFmtId="0" fontId="56" fillId="24" borderId="0" applyNumberFormat="0" applyBorder="0" applyAlignment="0" applyProtection="0">
      <alignment vertical="center"/>
    </xf>
    <xf numFmtId="0" fontId="66" fillId="26" borderId="55" applyNumberFormat="0" applyAlignment="0" applyProtection="0">
      <alignment vertical="center"/>
    </xf>
    <xf numFmtId="0" fontId="68" fillId="26" borderId="53" applyNumberFormat="0" applyAlignment="0" applyProtection="0">
      <alignment vertical="center"/>
    </xf>
    <xf numFmtId="0" fontId="70" fillId="27" borderId="56" applyNumberFormat="0" applyAlignment="0" applyProtection="0">
      <alignment vertical="center"/>
    </xf>
    <xf numFmtId="0" fontId="57" fillId="31" borderId="0" applyNumberFormat="0" applyBorder="0" applyAlignment="0" applyProtection="0">
      <alignment vertical="center"/>
    </xf>
    <xf numFmtId="0" fontId="56" fillId="5" borderId="0" applyNumberFormat="0" applyBorder="0" applyAlignment="0" applyProtection="0">
      <alignment vertical="center"/>
    </xf>
    <xf numFmtId="0" fontId="63" fillId="0" borderId="54" applyNumberFormat="0" applyFill="0" applyAlignment="0" applyProtection="0">
      <alignment vertical="center"/>
    </xf>
    <xf numFmtId="0" fontId="14" fillId="0" borderId="0"/>
    <xf numFmtId="0" fontId="55" fillId="0" borderId="51" applyNumberFormat="0" applyFill="0" applyAlignment="0" applyProtection="0">
      <alignment vertical="center"/>
    </xf>
    <xf numFmtId="0" fontId="59" fillId="9" borderId="0" applyNumberFormat="0" applyBorder="0" applyAlignment="0" applyProtection="0">
      <alignment vertical="center"/>
    </xf>
    <xf numFmtId="0" fontId="61" fillId="20" borderId="0" applyNumberFormat="0" applyBorder="0" applyAlignment="0" applyProtection="0">
      <alignment vertical="center"/>
    </xf>
    <xf numFmtId="0" fontId="57" fillId="14" borderId="0" applyNumberFormat="0" applyBorder="0" applyAlignment="0" applyProtection="0">
      <alignment vertical="center"/>
    </xf>
    <xf numFmtId="0" fontId="56" fillId="10" borderId="0" applyNumberFormat="0" applyBorder="0" applyAlignment="0" applyProtection="0">
      <alignment vertical="center"/>
    </xf>
    <xf numFmtId="0" fontId="57" fillId="22" borderId="0" applyNumberFormat="0" applyBorder="0" applyAlignment="0" applyProtection="0">
      <alignment vertical="center"/>
    </xf>
    <xf numFmtId="0" fontId="57" fillId="11" borderId="0" applyNumberFormat="0" applyBorder="0" applyAlignment="0" applyProtection="0">
      <alignment vertical="center"/>
    </xf>
    <xf numFmtId="179" fontId="14" fillId="0" borderId="0"/>
    <xf numFmtId="0" fontId="57" fillId="8" borderId="0" applyNumberFormat="0" applyBorder="0" applyAlignment="0" applyProtection="0">
      <alignment vertical="center"/>
    </xf>
    <xf numFmtId="0" fontId="57" fillId="6" borderId="0" applyNumberFormat="0" applyBorder="0" applyAlignment="0" applyProtection="0">
      <alignment vertical="center"/>
    </xf>
    <xf numFmtId="0" fontId="56" fillId="29" borderId="0" applyNumberFormat="0" applyBorder="0" applyAlignment="0" applyProtection="0">
      <alignment vertical="center"/>
    </xf>
    <xf numFmtId="0" fontId="56" fillId="33" borderId="0" applyNumberFormat="0" applyBorder="0" applyAlignment="0" applyProtection="0">
      <alignment vertical="center"/>
    </xf>
    <xf numFmtId="0" fontId="57" fillId="30" borderId="0" applyNumberFormat="0" applyBorder="0" applyAlignment="0" applyProtection="0">
      <alignment vertical="center"/>
    </xf>
    <xf numFmtId="0" fontId="57" fillId="35" borderId="0" applyNumberFormat="0" applyBorder="0" applyAlignment="0" applyProtection="0">
      <alignment vertical="center"/>
    </xf>
    <xf numFmtId="0" fontId="56" fillId="28" borderId="0" applyNumberFormat="0" applyBorder="0" applyAlignment="0" applyProtection="0">
      <alignment vertical="center"/>
    </xf>
    <xf numFmtId="0" fontId="57" fillId="12" borderId="0" applyNumberFormat="0" applyBorder="0" applyAlignment="0" applyProtection="0">
      <alignment vertical="center"/>
    </xf>
    <xf numFmtId="0" fontId="56" fillId="18" borderId="0" applyNumberFormat="0" applyBorder="0" applyAlignment="0" applyProtection="0">
      <alignment vertical="center"/>
    </xf>
    <xf numFmtId="0" fontId="56" fillId="32" borderId="0" applyNumberFormat="0" applyBorder="0" applyAlignment="0" applyProtection="0">
      <alignment vertical="center"/>
    </xf>
    <xf numFmtId="0" fontId="57" fillId="34" borderId="0" applyNumberFormat="0" applyBorder="0" applyAlignment="0" applyProtection="0">
      <alignment vertical="center"/>
    </xf>
    <xf numFmtId="0" fontId="56" fillId="23" borderId="0" applyNumberFormat="0" applyBorder="0" applyAlignment="0" applyProtection="0">
      <alignment vertical="center"/>
    </xf>
    <xf numFmtId="179" fontId="14" fillId="0" borderId="0">
      <alignment vertical="center"/>
    </xf>
    <xf numFmtId="43" fontId="0" fillId="0" borderId="0" applyFont="0" applyFill="0" applyBorder="0" applyAlignment="0" applyProtection="0">
      <alignment vertical="center"/>
    </xf>
  </cellStyleXfs>
  <cellXfs count="388">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43" fontId="1" fillId="0" borderId="0" xfId="0" applyNumberFormat="1"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Alignment="1">
      <alignment vertical="center" wrapText="1"/>
    </xf>
    <xf numFmtId="43" fontId="0" fillId="0" borderId="0" xfId="8">
      <alignment vertical="center"/>
    </xf>
    <xf numFmtId="0" fontId="2" fillId="0" borderId="0" xfId="0" applyFont="1" applyFill="1" applyBorder="1" applyAlignment="1">
      <alignment horizontal="left" vertical="center"/>
    </xf>
    <xf numFmtId="43" fontId="3" fillId="0" borderId="0" xfId="8" applyFont="1" applyFill="1" applyAlignment="1">
      <alignment horizontal="right" vertical="center"/>
    </xf>
    <xf numFmtId="0" fontId="4" fillId="0" borderId="1" xfId="0" applyFont="1" applyFill="1" applyBorder="1" applyAlignment="1">
      <alignment horizontal="center" vertical="center" wrapText="1"/>
    </xf>
    <xf numFmtId="43" fontId="5" fillId="0" borderId="1" xfId="8" applyFont="1" applyFill="1" applyBorder="1" applyAlignment="1">
      <alignment horizontal="center" vertical="center"/>
    </xf>
    <xf numFmtId="43" fontId="4" fillId="0" borderId="1" xfId="8" applyNumberFormat="1" applyFont="1" applyBorder="1">
      <alignment vertical="center"/>
    </xf>
    <xf numFmtId="0" fontId="6" fillId="0" borderId="1" xfId="0" applyFont="1" applyBorder="1" applyAlignment="1">
      <alignment horizontal="center" vertical="center" wrapText="1"/>
    </xf>
    <xf numFmtId="43" fontId="6" fillId="0" borderId="1" xfId="0" applyNumberFormat="1" applyFont="1" applyBorder="1">
      <alignment vertical="center"/>
    </xf>
    <xf numFmtId="0" fontId="7" fillId="0" borderId="1" xfId="0" applyFont="1" applyFill="1" applyBorder="1" applyAlignment="1">
      <alignment horizontal="center" vertical="center" wrapText="1"/>
    </xf>
    <xf numFmtId="43" fontId="6" fillId="0" borderId="1"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3" fontId="6" fillId="0" borderId="1" xfId="8" applyNumberFormat="1"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3" fontId="11" fillId="2" borderId="0" xfId="0" applyNumberFormat="1" applyFont="1" applyFill="1" applyBorder="1" applyAlignment="1">
      <alignment vertical="center" wrapText="1"/>
    </xf>
    <xf numFmtId="3" fontId="12" fillId="2" borderId="0" xfId="0" applyNumberFormat="1" applyFont="1" applyFill="1" applyBorder="1" applyAlignment="1">
      <alignment vertical="center" wrapText="1"/>
    </xf>
    <xf numFmtId="3" fontId="13" fillId="2" borderId="0" xfId="0" applyNumberFormat="1" applyFont="1" applyFill="1" applyBorder="1" applyAlignment="1">
      <alignment vertical="center" wrapText="1"/>
    </xf>
    <xf numFmtId="177" fontId="13" fillId="2" borderId="0" xfId="0" applyNumberFormat="1" applyFont="1" applyFill="1" applyBorder="1" applyAlignment="1">
      <alignment vertical="center" wrapText="1"/>
    </xf>
    <xf numFmtId="182" fontId="13" fillId="2" borderId="0" xfId="0" applyNumberFormat="1" applyFont="1" applyFill="1" applyBorder="1" applyAlignment="1">
      <alignment vertical="center" wrapText="1"/>
    </xf>
    <xf numFmtId="0" fontId="0" fillId="0" borderId="0" xfId="0" applyFont="1" applyFill="1" applyBorder="1" applyAlignment="1">
      <alignment vertical="center"/>
    </xf>
    <xf numFmtId="3" fontId="14" fillId="2" borderId="0" xfId="0" applyNumberFormat="1" applyFont="1" applyFill="1" applyBorder="1" applyAlignment="1">
      <alignment vertical="center" wrapText="1"/>
    </xf>
    <xf numFmtId="3" fontId="15" fillId="0" borderId="0" xfId="0" applyNumberFormat="1" applyFont="1" applyFill="1" applyBorder="1" applyAlignment="1">
      <alignment horizontal="center" vertical="center"/>
    </xf>
    <xf numFmtId="3" fontId="16" fillId="0" borderId="0" xfId="0" applyNumberFormat="1" applyFont="1" applyFill="1" applyBorder="1" applyAlignment="1">
      <alignment vertical="center"/>
    </xf>
    <xf numFmtId="182" fontId="16" fillId="0" borderId="0" xfId="0" applyNumberFormat="1" applyFont="1" applyFill="1" applyBorder="1" applyAlignment="1">
      <alignment vertical="center"/>
    </xf>
    <xf numFmtId="1" fontId="17" fillId="0" borderId="0" xfId="39" applyNumberFormat="1" applyFont="1" applyFill="1" applyBorder="1" applyAlignment="1">
      <alignment horizontal="right" vertical="center"/>
    </xf>
    <xf numFmtId="3" fontId="17" fillId="0" borderId="2" xfId="0" applyNumberFormat="1" applyFont="1" applyFill="1" applyBorder="1" applyAlignment="1">
      <alignment horizontal="center" vertical="center" wrapText="1"/>
    </xf>
    <xf numFmtId="3" fontId="17" fillId="0" borderId="3" xfId="0" applyNumberFormat="1" applyFont="1" applyFill="1" applyBorder="1" applyAlignment="1">
      <alignment horizontal="center" vertical="center" wrapText="1"/>
    </xf>
    <xf numFmtId="3" fontId="17" fillId="0" borderId="4" xfId="0" applyNumberFormat="1" applyFont="1" applyFill="1" applyBorder="1" applyAlignment="1">
      <alignment horizontal="center" vertical="center" wrapText="1"/>
    </xf>
    <xf numFmtId="3" fontId="17" fillId="0" borderId="5" xfId="0" applyNumberFormat="1" applyFont="1" applyFill="1" applyBorder="1" applyAlignment="1">
      <alignment horizontal="center" vertical="center" wrapText="1"/>
    </xf>
    <xf numFmtId="183" fontId="17" fillId="2" borderId="6" xfId="0" applyNumberFormat="1" applyFont="1" applyFill="1" applyBorder="1" applyAlignment="1">
      <alignment horizontal="left" vertical="center" wrapText="1"/>
    </xf>
    <xf numFmtId="185" fontId="17" fillId="2" borderId="1" xfId="8" applyNumberFormat="1" applyFont="1" applyFill="1" applyBorder="1" applyAlignment="1">
      <alignment horizontal="right" vertical="center" wrapText="1"/>
    </xf>
    <xf numFmtId="185" fontId="17" fillId="3" borderId="1" xfId="8" applyNumberFormat="1" applyFont="1" applyFill="1" applyBorder="1" applyAlignment="1">
      <alignment horizontal="right" vertical="center" wrapText="1"/>
    </xf>
    <xf numFmtId="180" fontId="17" fillId="2" borderId="1" xfId="8" applyNumberFormat="1" applyFont="1" applyFill="1" applyBorder="1" applyAlignment="1">
      <alignment horizontal="right" vertical="center" wrapText="1" shrinkToFit="1"/>
    </xf>
    <xf numFmtId="0" fontId="18" fillId="0" borderId="7" xfId="0" applyFont="1" applyFill="1" applyBorder="1" applyAlignment="1">
      <alignment vertical="center" wrapText="1"/>
    </xf>
    <xf numFmtId="185" fontId="17" fillId="2" borderId="1" xfId="8" applyNumberFormat="1" applyFont="1" applyFill="1" applyBorder="1" applyAlignment="1">
      <alignment horizontal="right" vertical="center" wrapText="1" shrinkToFit="1"/>
    </xf>
    <xf numFmtId="183" fontId="17" fillId="2" borderId="8" xfId="0" applyNumberFormat="1" applyFont="1" applyFill="1" applyBorder="1" applyAlignment="1">
      <alignment horizontal="left" vertical="center" wrapText="1"/>
    </xf>
    <xf numFmtId="0" fontId="18" fillId="0" borderId="7" xfId="0" applyFont="1" applyFill="1" applyBorder="1" applyAlignment="1">
      <alignment vertical="center"/>
    </xf>
    <xf numFmtId="3" fontId="17" fillId="2" borderId="9" xfId="0" applyNumberFormat="1" applyFont="1" applyFill="1" applyBorder="1" applyAlignment="1">
      <alignment horizontal="center" vertical="center" wrapText="1"/>
    </xf>
    <xf numFmtId="185" fontId="17" fillId="2" borderId="10" xfId="8" applyNumberFormat="1" applyFont="1" applyFill="1" applyBorder="1" applyAlignment="1">
      <alignment horizontal="right" vertical="center" wrapText="1"/>
    </xf>
    <xf numFmtId="185" fontId="17" fillId="2" borderId="10" xfId="8" applyNumberFormat="1" applyFont="1" applyFill="1" applyBorder="1" applyAlignment="1">
      <alignment horizontal="right" vertical="center" wrapText="1" shrinkToFit="1"/>
    </xf>
    <xf numFmtId="0" fontId="18" fillId="0" borderId="11" xfId="0" applyFont="1" applyFill="1" applyBorder="1" applyAlignment="1">
      <alignment vertical="center"/>
    </xf>
    <xf numFmtId="177" fontId="19" fillId="2" borderId="0" xfId="0" applyNumberFormat="1" applyFont="1" applyFill="1" applyBorder="1" applyAlignment="1">
      <alignment vertical="center" wrapText="1"/>
    </xf>
    <xf numFmtId="182" fontId="19" fillId="2" borderId="0" xfId="0" applyNumberFormat="1" applyFont="1" applyFill="1" applyBorder="1" applyAlignment="1">
      <alignment vertical="center" wrapText="1"/>
    </xf>
    <xf numFmtId="179" fontId="14" fillId="2" borderId="0" xfId="0" applyNumberFormat="1" applyFont="1" applyFill="1" applyBorder="1" applyAlignment="1"/>
    <xf numFmtId="179" fontId="14" fillId="2" borderId="0" xfId="0" applyNumberFormat="1" applyFont="1" applyFill="1" applyBorder="1" applyAlignment="1">
      <alignment horizontal="left"/>
    </xf>
    <xf numFmtId="186" fontId="15" fillId="2" borderId="0" xfId="0" applyNumberFormat="1" applyFont="1" applyFill="1" applyBorder="1" applyAlignment="1">
      <alignment horizontal="center" vertical="center" wrapText="1"/>
    </xf>
    <xf numFmtId="3" fontId="15" fillId="2" borderId="0" xfId="0" applyNumberFormat="1" applyFont="1" applyFill="1" applyBorder="1" applyAlignment="1">
      <alignment horizontal="center" vertical="center" wrapText="1"/>
    </xf>
    <xf numFmtId="3" fontId="15" fillId="2" borderId="0" xfId="0" applyNumberFormat="1" applyFont="1" applyFill="1" applyBorder="1" applyAlignment="1">
      <alignment horizontal="left" vertical="center" wrapText="1"/>
    </xf>
    <xf numFmtId="177" fontId="14" fillId="2" borderId="0" xfId="0" applyNumberFormat="1" applyFont="1" applyFill="1" applyBorder="1" applyAlignment="1">
      <alignment horizontal="right" vertical="center" wrapText="1"/>
    </xf>
    <xf numFmtId="3" fontId="17" fillId="2" borderId="2" xfId="0" applyNumberFormat="1" applyFont="1" applyFill="1" applyBorder="1" applyAlignment="1">
      <alignment horizontal="center" vertical="center" wrapText="1"/>
    </xf>
    <xf numFmtId="3" fontId="17" fillId="2" borderId="3" xfId="0" applyNumberFormat="1" applyFont="1" applyFill="1" applyBorder="1" applyAlignment="1">
      <alignment horizontal="center" vertical="center" wrapText="1"/>
    </xf>
    <xf numFmtId="181" fontId="17" fillId="2" borderId="4" xfId="0" applyNumberFormat="1" applyFont="1" applyFill="1" applyBorder="1" applyAlignment="1">
      <alignment horizontal="center" vertical="center" wrapText="1"/>
    </xf>
    <xf numFmtId="181" fontId="17" fillId="3" borderId="4" xfId="0" applyNumberFormat="1" applyFont="1" applyFill="1" applyBorder="1" applyAlignment="1">
      <alignment horizontal="center" vertical="center" wrapText="1"/>
    </xf>
    <xf numFmtId="181" fontId="17" fillId="3" borderId="5" xfId="0" applyNumberFormat="1" applyFont="1" applyFill="1" applyBorder="1" applyAlignment="1">
      <alignment horizontal="center" vertical="center" wrapText="1"/>
    </xf>
    <xf numFmtId="183" fontId="17" fillId="3" borderId="6" xfId="0" applyNumberFormat="1" applyFont="1" applyFill="1" applyBorder="1" applyAlignment="1">
      <alignment horizontal="left" vertical="center" wrapText="1" shrinkToFit="1"/>
    </xf>
    <xf numFmtId="184" fontId="17" fillId="3" borderId="12" xfId="8" applyNumberFormat="1" applyFont="1" applyFill="1" applyBorder="1" applyAlignment="1">
      <alignment horizontal="right" vertical="center" wrapText="1" shrinkToFit="1"/>
    </xf>
    <xf numFmtId="184" fontId="17" fillId="3" borderId="1" xfId="8" applyNumberFormat="1" applyFont="1" applyFill="1" applyBorder="1" applyAlignment="1">
      <alignment horizontal="right" vertical="center" wrapText="1" shrinkToFit="1"/>
    </xf>
    <xf numFmtId="179" fontId="17" fillId="2" borderId="7" xfId="0" applyNumberFormat="1" applyFont="1" applyFill="1" applyBorder="1" applyAlignment="1">
      <alignment horizontal="left" vertical="center" wrapText="1"/>
    </xf>
    <xf numFmtId="184" fontId="17" fillId="3" borderId="1" xfId="8" applyNumberFormat="1" applyFont="1" applyFill="1" applyBorder="1" applyAlignment="1" applyProtection="1">
      <alignment horizontal="right" vertical="center" wrapText="1" shrinkToFit="1"/>
    </xf>
    <xf numFmtId="183" fontId="17" fillId="3" borderId="6" xfId="0" applyNumberFormat="1" applyFont="1" applyFill="1" applyBorder="1" applyAlignment="1">
      <alignment horizontal="left" vertical="center" shrinkToFit="1"/>
    </xf>
    <xf numFmtId="183" fontId="17" fillId="3" borderId="13" xfId="0" applyNumberFormat="1" applyFont="1" applyFill="1" applyBorder="1" applyAlignment="1">
      <alignment horizontal="left" vertical="center" shrinkToFit="1"/>
    </xf>
    <xf numFmtId="183" fontId="17" fillId="3" borderId="14" xfId="0" applyNumberFormat="1" applyFont="1" applyFill="1" applyBorder="1" applyAlignment="1">
      <alignment horizontal="left" vertical="center" shrinkToFit="1"/>
    </xf>
    <xf numFmtId="185" fontId="17" fillId="2" borderId="12" xfId="8" applyNumberFormat="1" applyFont="1" applyFill="1" applyBorder="1" applyAlignment="1">
      <alignment horizontal="right" vertical="center" wrapText="1" shrinkToFit="1"/>
    </xf>
    <xf numFmtId="179" fontId="17" fillId="2" borderId="15" xfId="0" applyNumberFormat="1" applyFont="1" applyFill="1" applyBorder="1" applyAlignment="1">
      <alignment horizontal="left" vertical="center" wrapText="1"/>
    </xf>
    <xf numFmtId="183" fontId="17" fillId="3" borderId="9" xfId="0" applyNumberFormat="1" applyFont="1" applyFill="1" applyBorder="1" applyAlignment="1">
      <alignment horizontal="center" vertical="center" wrapText="1" shrinkToFit="1"/>
    </xf>
    <xf numFmtId="184" fontId="17" fillId="3" borderId="10" xfId="8" applyNumberFormat="1" applyFont="1" applyFill="1" applyBorder="1" applyAlignment="1">
      <alignment horizontal="right" vertical="center" wrapText="1" shrinkToFit="1"/>
    </xf>
    <xf numFmtId="179" fontId="17" fillId="2" borderId="11" xfId="0" applyNumberFormat="1" applyFont="1" applyFill="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20" fillId="0" borderId="0" xfId="0" applyFont="1" applyAlignment="1">
      <alignment horizontal="center" vertical="center" wrapText="1"/>
    </xf>
    <xf numFmtId="0" fontId="2" fillId="0" borderId="0" xfId="0" applyFont="1" applyAlignment="1">
      <alignment horizontal="right" vertical="center" wrapText="1"/>
    </xf>
    <xf numFmtId="0" fontId="4" fillId="0" borderId="1" xfId="0" applyFont="1" applyBorder="1" applyAlignment="1">
      <alignment horizontal="center" vertical="center" wrapText="1"/>
    </xf>
    <xf numFmtId="185" fontId="4" fillId="0" borderId="1" xfId="8" applyNumberFormat="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85" fontId="2" fillId="0" borderId="1" xfId="8" applyNumberFormat="1" applyFont="1" applyBorder="1" applyAlignment="1">
      <alignment vertical="center" wrapText="1"/>
    </xf>
    <xf numFmtId="0" fontId="2" fillId="0" borderId="16"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1"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right" vertical="center"/>
    </xf>
    <xf numFmtId="0" fontId="23" fillId="3" borderId="1" xfId="0" applyNumberFormat="1" applyFont="1" applyFill="1" applyBorder="1" applyAlignment="1" applyProtection="1">
      <alignment horizontal="center" vertical="center"/>
    </xf>
    <xf numFmtId="3" fontId="23" fillId="3" borderId="1" xfId="0" applyNumberFormat="1" applyFont="1" applyFill="1" applyBorder="1" applyAlignment="1" applyProtection="1">
      <alignment horizontal="right" vertical="center"/>
    </xf>
    <xf numFmtId="0" fontId="2" fillId="0" borderId="1" xfId="0" applyFont="1" applyBorder="1" applyAlignment="1">
      <alignment horizontal="center" vertical="center"/>
    </xf>
    <xf numFmtId="0" fontId="2" fillId="0" borderId="1" xfId="0" applyFont="1" applyBorder="1">
      <alignment vertical="center"/>
    </xf>
    <xf numFmtId="41" fontId="2" fillId="0" borderId="1" xfId="8" applyNumberFormat="1" applyFont="1" applyBorder="1" applyAlignment="1">
      <alignment vertical="center"/>
    </xf>
    <xf numFmtId="0" fontId="2" fillId="0" borderId="1" xfId="0" applyFont="1" applyBorder="1" applyAlignment="1">
      <alignment horizontal="left" vertical="center"/>
    </xf>
    <xf numFmtId="41" fontId="2" fillId="0" borderId="1" xfId="0" applyNumberFormat="1" applyFont="1" applyBorder="1">
      <alignment vertical="center"/>
    </xf>
    <xf numFmtId="0" fontId="0" fillId="0" borderId="1" xfId="0" applyBorder="1" applyAlignment="1">
      <alignment horizontal="center" vertical="center"/>
    </xf>
    <xf numFmtId="0" fontId="2" fillId="0" borderId="0" xfId="0" applyFont="1" applyFill="1" applyBorder="1" applyAlignment="1">
      <alignment vertical="center"/>
    </xf>
    <xf numFmtId="179" fontId="14" fillId="0" borderId="0" xfId="0" applyNumberFormat="1" applyFont="1" applyFill="1" applyBorder="1" applyAlignment="1"/>
    <xf numFmtId="186" fontId="14" fillId="0" borderId="0" xfId="0" applyNumberFormat="1" applyFont="1" applyFill="1" applyBorder="1" applyAlignment="1"/>
    <xf numFmtId="0" fontId="0" fillId="0" borderId="0" xfId="0" applyFill="1" applyBorder="1" applyAlignment="1">
      <alignment vertical="center"/>
    </xf>
    <xf numFmtId="179" fontId="11" fillId="0" borderId="0" xfId="0" applyNumberFormat="1" applyFont="1" applyFill="1" applyBorder="1" applyAlignment="1">
      <alignment horizontal="center" vertical="center" wrapText="1"/>
    </xf>
    <xf numFmtId="186" fontId="11" fillId="0" borderId="0" xfId="0" applyNumberFormat="1" applyFont="1" applyFill="1" applyBorder="1" applyAlignment="1">
      <alignment horizontal="center" vertical="center" wrapText="1"/>
    </xf>
    <xf numFmtId="179" fontId="24" fillId="0" borderId="0" xfId="0" applyNumberFormat="1" applyFont="1" applyFill="1" applyBorder="1" applyAlignment="1">
      <alignment vertical="center" wrapText="1"/>
    </xf>
    <xf numFmtId="179" fontId="23" fillId="0" borderId="0" xfId="31" applyNumberFormat="1" applyFont="1" applyFill="1" applyBorder="1" applyAlignment="1">
      <alignment vertical="center"/>
    </xf>
    <xf numFmtId="184"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0" fontId="22"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184" fontId="22" fillId="0" borderId="4" xfId="0" applyNumberFormat="1" applyFont="1" applyFill="1" applyBorder="1" applyAlignment="1">
      <alignment horizontal="center" vertical="center" wrapText="1"/>
    </xf>
    <xf numFmtId="184" fontId="22" fillId="0" borderId="18" xfId="0" applyNumberFormat="1"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 xfId="0" applyFont="1" applyFill="1" applyBorder="1" applyAlignment="1">
      <alignment horizontal="center" vertical="center" wrapText="1"/>
    </xf>
    <xf numFmtId="184" fontId="22" fillId="0" borderId="1" xfId="0" applyNumberFormat="1" applyFont="1" applyFill="1" applyBorder="1" applyAlignment="1">
      <alignment horizontal="center" vertical="center" wrapText="1"/>
    </xf>
    <xf numFmtId="184" fontId="22" fillId="0" borderId="0" xfId="0" applyNumberFormat="1" applyFont="1" applyFill="1" applyAlignment="1">
      <alignment horizontal="center" vertical="center" wrapText="1"/>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184" fontId="22" fillId="0" borderId="10" xfId="0" applyNumberFormat="1" applyFont="1" applyFill="1" applyBorder="1" applyAlignment="1">
      <alignment horizontal="center" vertical="center" wrapText="1"/>
    </xf>
    <xf numFmtId="184" fontId="22" fillId="0" borderId="22" xfId="0" applyNumberFormat="1" applyFont="1" applyFill="1" applyBorder="1" applyAlignment="1">
      <alignment horizontal="center" vertical="center" wrapText="1"/>
    </xf>
    <xf numFmtId="0" fontId="22" fillId="0" borderId="23" xfId="0" applyFont="1" applyFill="1" applyBorder="1" applyAlignment="1">
      <alignment horizontal="justify" vertical="center" wrapText="1"/>
    </xf>
    <xf numFmtId="41" fontId="22" fillId="0" borderId="24" xfId="0" applyNumberFormat="1" applyFont="1" applyFill="1" applyBorder="1" applyAlignment="1">
      <alignment horizontal="right" vertical="center" wrapText="1"/>
    </xf>
    <xf numFmtId="186" fontId="22" fillId="0" borderId="24" xfId="8" applyNumberFormat="1" applyFont="1" applyFill="1" applyBorder="1" applyAlignment="1">
      <alignment horizontal="right" vertical="center" wrapText="1"/>
    </xf>
    <xf numFmtId="178" fontId="22" fillId="0" borderId="25" xfId="8" applyNumberFormat="1" applyFont="1" applyFill="1" applyBorder="1" applyAlignment="1">
      <alignment horizontal="right" vertical="center" wrapText="1"/>
    </xf>
    <xf numFmtId="0" fontId="22" fillId="0" borderId="26" xfId="0" applyFont="1" applyFill="1" applyBorder="1" applyAlignment="1">
      <alignment horizontal="justify" vertical="center" wrapText="1"/>
    </xf>
    <xf numFmtId="0" fontId="22" fillId="0" borderId="19" xfId="0" applyFont="1" applyFill="1" applyBorder="1" applyAlignment="1">
      <alignment wrapText="1"/>
    </xf>
    <xf numFmtId="0" fontId="22" fillId="0" borderId="6" xfId="0" applyFont="1" applyFill="1" applyBorder="1" applyAlignment="1">
      <alignment wrapText="1"/>
    </xf>
    <xf numFmtId="41" fontId="22" fillId="0" borderId="1" xfId="0" applyNumberFormat="1" applyFont="1" applyFill="1" applyBorder="1" applyAlignment="1">
      <alignment horizontal="right" vertical="center" wrapText="1"/>
    </xf>
    <xf numFmtId="0" fontId="22" fillId="0" borderId="27" xfId="0" applyFont="1" applyFill="1" applyBorder="1" applyAlignment="1">
      <alignment wrapText="1"/>
    </xf>
    <xf numFmtId="184" fontId="22" fillId="0" borderId="19" xfId="0" applyNumberFormat="1" applyFont="1" applyFill="1" applyBorder="1" applyAlignment="1">
      <alignment horizontal="justify" vertical="center" wrapText="1"/>
    </xf>
    <xf numFmtId="184" fontId="22" fillId="0" borderId="1" xfId="0" applyNumberFormat="1" applyFont="1" applyFill="1" applyBorder="1" applyAlignment="1">
      <alignment horizontal="right" vertical="center" wrapText="1"/>
    </xf>
    <xf numFmtId="184" fontId="22" fillId="0" borderId="27" xfId="0" applyNumberFormat="1" applyFont="1" applyFill="1" applyBorder="1" applyAlignment="1">
      <alignment horizontal="justify" vertical="center" wrapText="1"/>
    </xf>
    <xf numFmtId="0" fontId="22" fillId="0" borderId="27" xfId="0" applyFont="1" applyFill="1" applyBorder="1" applyAlignment="1">
      <alignment horizontal="justify" vertical="center" wrapText="1"/>
    </xf>
    <xf numFmtId="0" fontId="22" fillId="0" borderId="19" xfId="0" applyFont="1" applyFill="1" applyBorder="1" applyAlignment="1">
      <alignment horizontal="justify" vertical="center" wrapText="1"/>
    </xf>
    <xf numFmtId="0" fontId="22" fillId="0" borderId="1" xfId="0" applyFont="1" applyFill="1" applyBorder="1" applyAlignment="1">
      <alignment horizontal="right" vertical="center" wrapText="1"/>
    </xf>
    <xf numFmtId="184" fontId="22" fillId="0" borderId="19" xfId="0" applyNumberFormat="1" applyFont="1" applyFill="1" applyBorder="1" applyAlignment="1" applyProtection="1">
      <alignment vertical="center" wrapText="1"/>
    </xf>
    <xf numFmtId="184" fontId="22" fillId="0" borderId="1" xfId="0" applyNumberFormat="1" applyFont="1" applyFill="1" applyBorder="1" applyAlignment="1" applyProtection="1">
      <alignment horizontal="right" vertical="center" wrapText="1"/>
    </xf>
    <xf numFmtId="184" fontId="22" fillId="0" borderId="27" xfId="0" applyNumberFormat="1" applyFont="1" applyFill="1" applyBorder="1" applyAlignment="1" applyProtection="1">
      <alignment vertical="center" wrapText="1"/>
    </xf>
    <xf numFmtId="184" fontId="22" fillId="0" borderId="6" xfId="0" applyNumberFormat="1" applyFont="1" applyFill="1" applyBorder="1" applyAlignment="1">
      <alignment horizontal="right" vertical="center" wrapText="1"/>
    </xf>
    <xf numFmtId="186" fontId="22" fillId="0" borderId="24" xfId="11" applyNumberFormat="1" applyFont="1" applyFill="1" applyBorder="1" applyAlignment="1">
      <alignment horizontal="right" vertical="center" wrapText="1"/>
    </xf>
    <xf numFmtId="184" fontId="22" fillId="0" borderId="6" xfId="0" applyNumberFormat="1" applyFont="1" applyFill="1" applyBorder="1" applyAlignment="1" applyProtection="1">
      <alignment horizontal="right" vertical="center" wrapText="1"/>
    </xf>
    <xf numFmtId="0" fontId="22" fillId="0" borderId="28" xfId="0" applyNumberFormat="1" applyFont="1" applyFill="1" applyBorder="1" applyAlignment="1" applyProtection="1">
      <alignment vertical="center"/>
    </xf>
    <xf numFmtId="184" fontId="22" fillId="0" borderId="6" xfId="0" applyNumberFormat="1" applyFont="1" applyFill="1" applyBorder="1" applyAlignment="1">
      <alignment horizontal="justify" vertical="center" wrapText="1"/>
    </xf>
    <xf numFmtId="176" fontId="22" fillId="0" borderId="1" xfId="0" applyNumberFormat="1" applyFont="1" applyFill="1" applyBorder="1" applyAlignment="1">
      <alignment horizontal="right" vertical="center" wrapText="1"/>
    </xf>
    <xf numFmtId="186" fontId="22" fillId="0" borderId="25" xfId="8" applyNumberFormat="1" applyFont="1" applyFill="1" applyBorder="1" applyAlignment="1">
      <alignment horizontal="right" vertical="center" wrapText="1"/>
    </xf>
    <xf numFmtId="184" fontId="22" fillId="0" borderId="20" xfId="0" applyNumberFormat="1" applyFont="1" applyFill="1" applyBorder="1" applyAlignment="1" applyProtection="1">
      <alignment vertical="center" wrapText="1"/>
    </xf>
    <xf numFmtId="184" fontId="22" fillId="0" borderId="9" xfId="0" applyNumberFormat="1" applyFont="1" applyFill="1" applyBorder="1" applyAlignment="1" applyProtection="1">
      <alignment vertical="center" wrapText="1"/>
    </xf>
    <xf numFmtId="184" fontId="22" fillId="0" borderId="10" xfId="0" applyNumberFormat="1" applyFont="1" applyFill="1" applyBorder="1" applyAlignment="1">
      <alignment horizontal="right" vertical="center" wrapText="1"/>
    </xf>
    <xf numFmtId="186" fontId="22" fillId="0" borderId="10" xfId="0" applyNumberFormat="1" applyFont="1" applyFill="1" applyBorder="1" applyAlignment="1">
      <alignment horizontal="right" vertical="center" wrapText="1"/>
    </xf>
    <xf numFmtId="186" fontId="22" fillId="0" borderId="29" xfId="0" applyNumberFormat="1" applyFont="1" applyFill="1" applyBorder="1" applyAlignment="1">
      <alignment horizontal="right" vertical="center" wrapText="1"/>
    </xf>
    <xf numFmtId="0" fontId="22" fillId="0" borderId="30" xfId="0" applyNumberFormat="1" applyFont="1" applyFill="1" applyBorder="1" applyAlignment="1" applyProtection="1">
      <alignment vertical="center"/>
    </xf>
    <xf numFmtId="0" fontId="25" fillId="0" borderId="0" xfId="0" applyNumberFormat="1" applyFont="1" applyFill="1" applyBorder="1" applyAlignment="1">
      <alignment horizontal="left" vertical="center" wrapText="1"/>
    </xf>
    <xf numFmtId="0" fontId="25" fillId="0" borderId="0" xfId="0" applyNumberFormat="1" applyFont="1" applyFill="1" applyBorder="1" applyAlignment="1">
      <alignment horizontal="right" vertical="center" wrapText="1"/>
    </xf>
    <xf numFmtId="186" fontId="25" fillId="0" borderId="0" xfId="0" applyNumberFormat="1" applyFont="1" applyFill="1" applyBorder="1" applyAlignment="1">
      <alignment horizontal="right" vertical="center" wrapText="1"/>
    </xf>
    <xf numFmtId="0" fontId="14" fillId="0" borderId="0" xfId="0" applyFont="1" applyFill="1" applyBorder="1" applyAlignment="1"/>
    <xf numFmtId="184" fontId="14" fillId="0" borderId="0" xfId="0" applyNumberFormat="1" applyFont="1" applyFill="1" applyBorder="1" applyAlignment="1">
      <alignment horizontal="right" vertical="center" wrapText="1"/>
    </xf>
    <xf numFmtId="0" fontId="22" fillId="0" borderId="0" xfId="0" applyFont="1" applyFill="1" applyBorder="1" applyAlignment="1">
      <alignment horizontal="right" vertical="center"/>
    </xf>
    <xf numFmtId="184" fontId="22" fillId="0" borderId="31" xfId="0" applyNumberFormat="1" applyFont="1" applyFill="1" applyBorder="1" applyAlignment="1">
      <alignment horizontal="center" vertical="center" wrapText="1"/>
    </xf>
    <xf numFmtId="0" fontId="22" fillId="0" borderId="32" xfId="0" applyFont="1" applyFill="1" applyBorder="1" applyAlignment="1">
      <alignment horizontal="center" vertical="center" wrapText="1"/>
    </xf>
    <xf numFmtId="184" fontId="22" fillId="0" borderId="32" xfId="0" applyNumberFormat="1" applyFont="1" applyFill="1" applyBorder="1" applyAlignment="1">
      <alignment horizontal="center" vertical="center" wrapText="1"/>
    </xf>
    <xf numFmtId="184" fontId="22" fillId="0" borderId="33" xfId="0" applyNumberFormat="1" applyFont="1" applyFill="1" applyBorder="1" applyAlignment="1">
      <alignment horizontal="center" vertical="center" wrapText="1"/>
    </xf>
    <xf numFmtId="0" fontId="22" fillId="0" borderId="34" xfId="0" applyFont="1" applyFill="1" applyBorder="1" applyAlignment="1">
      <alignment horizontal="center" vertical="center" wrapText="1"/>
    </xf>
    <xf numFmtId="184" fontId="22" fillId="0" borderId="34" xfId="0" applyNumberFormat="1" applyFont="1" applyFill="1" applyBorder="1" applyAlignment="1">
      <alignment horizontal="center" vertical="center" wrapText="1"/>
    </xf>
    <xf numFmtId="184" fontId="22" fillId="0" borderId="35" xfId="0" applyNumberFormat="1" applyFont="1" applyFill="1" applyBorder="1" applyAlignment="1">
      <alignment horizontal="center" vertical="center" wrapText="1"/>
    </xf>
    <xf numFmtId="0" fontId="22" fillId="0" borderId="36" xfId="0" applyFont="1" applyFill="1" applyBorder="1" applyAlignment="1">
      <alignment horizontal="center" vertical="center" wrapText="1"/>
    </xf>
    <xf numFmtId="184" fontId="22" fillId="0" borderId="36" xfId="0" applyNumberFormat="1" applyFont="1" applyFill="1" applyBorder="1" applyAlignment="1">
      <alignment horizontal="center" vertical="center" wrapText="1"/>
    </xf>
    <xf numFmtId="41" fontId="22" fillId="0" borderId="37" xfId="0" applyNumberFormat="1" applyFont="1" applyFill="1" applyBorder="1" applyAlignment="1">
      <alignment horizontal="right" vertical="center" wrapText="1"/>
    </xf>
    <xf numFmtId="178" fontId="22" fillId="0" borderId="38" xfId="8" applyNumberFormat="1" applyFont="1" applyFill="1" applyBorder="1" applyAlignment="1">
      <alignment horizontal="right" vertical="center" wrapText="1"/>
    </xf>
    <xf numFmtId="0" fontId="22" fillId="0" borderId="38" xfId="0" applyFont="1" applyFill="1" applyBorder="1" applyAlignment="1">
      <alignment horizontal="justify" vertical="center" wrapText="1"/>
    </xf>
    <xf numFmtId="41" fontId="22" fillId="0" borderId="17" xfId="0" applyNumberFormat="1" applyFont="1" applyFill="1" applyBorder="1" applyAlignment="1">
      <alignment horizontal="right" vertical="center" wrapText="1"/>
    </xf>
    <xf numFmtId="186" fontId="22" fillId="0" borderId="1" xfId="8" applyNumberFormat="1" applyFont="1" applyFill="1" applyBorder="1" applyAlignment="1">
      <alignment horizontal="right" vertical="center" wrapText="1"/>
    </xf>
    <xf numFmtId="178" fontId="22" fillId="0" borderId="34" xfId="8" applyNumberFormat="1" applyFont="1" applyFill="1" applyBorder="1" applyAlignment="1">
      <alignment horizontal="right" vertical="center" wrapText="1"/>
    </xf>
    <xf numFmtId="184" fontId="22" fillId="0" borderId="34" xfId="0" applyNumberFormat="1" applyFont="1" applyFill="1" applyBorder="1" applyAlignment="1">
      <alignment horizontal="justify" vertical="center" wrapText="1"/>
    </xf>
    <xf numFmtId="41" fontId="22" fillId="0" borderId="19" xfId="0" applyNumberFormat="1" applyFont="1" applyFill="1" applyBorder="1" applyAlignment="1">
      <alignment horizontal="right" vertical="center" wrapText="1"/>
    </xf>
    <xf numFmtId="184" fontId="22" fillId="0" borderId="39" xfId="0" applyNumberFormat="1" applyFont="1" applyFill="1" applyBorder="1" applyAlignment="1">
      <alignment horizontal="justify" vertical="center" wrapText="1"/>
    </xf>
    <xf numFmtId="0" fontId="22" fillId="0" borderId="6" xfId="0" applyFont="1" applyFill="1" applyBorder="1" applyAlignment="1">
      <alignment horizontal="right" vertical="center" wrapText="1"/>
    </xf>
    <xf numFmtId="41" fontId="22" fillId="0" borderId="8" xfId="0" applyNumberFormat="1" applyFont="1" applyFill="1" applyBorder="1" applyAlignment="1">
      <alignment horizontal="right" vertical="center" wrapText="1"/>
    </xf>
    <xf numFmtId="184" fontId="22" fillId="0" borderId="6" xfId="0" applyNumberFormat="1" applyFont="1" applyFill="1" applyBorder="1" applyAlignment="1" applyProtection="1">
      <alignment vertical="center" wrapText="1"/>
    </xf>
    <xf numFmtId="186" fontId="22" fillId="0" borderId="1" xfId="11" applyNumberFormat="1" applyFont="1" applyFill="1" applyBorder="1" applyAlignment="1">
      <alignment horizontal="right" vertical="center" wrapText="1"/>
    </xf>
    <xf numFmtId="0" fontId="22" fillId="0" borderId="6" xfId="0" applyNumberFormat="1" applyFont="1" applyFill="1" applyBorder="1" applyAlignment="1" applyProtection="1">
      <alignment vertical="center"/>
    </xf>
    <xf numFmtId="178" fontId="22" fillId="0" borderId="34" xfId="11" applyNumberFormat="1" applyFont="1" applyFill="1" applyBorder="1" applyAlignment="1">
      <alignment horizontal="right" vertical="center" wrapText="1"/>
    </xf>
    <xf numFmtId="176" fontId="22" fillId="0" borderId="19" xfId="0" applyNumberFormat="1" applyFont="1" applyFill="1" applyBorder="1" applyAlignment="1">
      <alignment horizontal="right" vertical="center" wrapText="1"/>
    </xf>
    <xf numFmtId="3" fontId="22" fillId="0" borderId="6" xfId="0" applyNumberFormat="1" applyFont="1" applyFill="1" applyBorder="1" applyAlignment="1" applyProtection="1">
      <alignment vertical="center"/>
    </xf>
    <xf numFmtId="186" fontId="22" fillId="0" borderId="34" xfId="8" applyNumberFormat="1" applyFont="1" applyFill="1" applyBorder="1" applyAlignment="1">
      <alignment horizontal="right" vertical="center" wrapText="1"/>
    </xf>
    <xf numFmtId="0" fontId="22" fillId="0" borderId="9" xfId="0" applyNumberFormat="1" applyFont="1" applyFill="1" applyBorder="1" applyAlignment="1" applyProtection="1">
      <alignment vertical="center"/>
    </xf>
    <xf numFmtId="176" fontId="22" fillId="0" borderId="10" xfId="0" applyNumberFormat="1" applyFont="1" applyFill="1" applyBorder="1" applyAlignment="1">
      <alignment horizontal="right" vertical="center" wrapText="1"/>
    </xf>
    <xf numFmtId="186" fontId="22" fillId="0" borderId="10" xfId="8" applyNumberFormat="1" applyFont="1" applyFill="1" applyBorder="1" applyAlignment="1">
      <alignment horizontal="right" vertical="center" wrapText="1"/>
    </xf>
    <xf numFmtId="186" fontId="22" fillId="0" borderId="36" xfId="8" applyNumberFormat="1" applyFont="1" applyFill="1" applyBorder="1" applyAlignment="1">
      <alignment horizontal="right" vertical="center" wrapText="1"/>
    </xf>
    <xf numFmtId="184" fontId="22" fillId="0" borderId="36" xfId="0" applyNumberFormat="1" applyFont="1" applyFill="1" applyBorder="1" applyAlignment="1">
      <alignment horizontal="justify" vertical="center" wrapText="1"/>
    </xf>
    <xf numFmtId="184" fontId="22" fillId="0" borderId="20" xfId="0" applyNumberFormat="1" applyFont="1" applyFill="1" applyBorder="1" applyAlignment="1">
      <alignment horizontal="right" vertical="center" wrapText="1"/>
    </xf>
    <xf numFmtId="184" fontId="14" fillId="0" borderId="0" xfId="0" applyNumberFormat="1" applyFont="1" applyFill="1" applyBorder="1" applyAlignment="1">
      <alignment horizontal="center" vertical="center" wrapText="1"/>
    </xf>
    <xf numFmtId="184" fontId="22" fillId="0" borderId="0" xfId="0" applyNumberFormat="1" applyFont="1" applyFill="1" applyBorder="1" applyAlignment="1">
      <alignment horizontal="right" vertical="center" wrapText="1"/>
    </xf>
    <xf numFmtId="176" fontId="22" fillId="0" borderId="0" xfId="0" applyNumberFormat="1" applyFont="1" applyFill="1" applyBorder="1" applyAlignment="1">
      <alignment horizontal="right" vertical="center" wrapText="1"/>
    </xf>
    <xf numFmtId="0" fontId="22" fillId="0" borderId="0" xfId="0" applyNumberFormat="1" applyFont="1" applyFill="1" applyBorder="1" applyAlignment="1">
      <alignment horizontal="left" vertical="center" wrapText="1"/>
    </xf>
    <xf numFmtId="179" fontId="22" fillId="0" borderId="0" xfId="0" applyNumberFormat="1" applyFont="1" applyFill="1" applyBorder="1" applyAlignment="1"/>
    <xf numFmtId="179" fontId="26" fillId="0" borderId="0" xfId="0" applyNumberFormat="1" applyFont="1" applyFill="1" applyBorder="1" applyAlignment="1"/>
    <xf numFmtId="0" fontId="27" fillId="0" borderId="0" xfId="0" applyFont="1" applyFill="1" applyBorder="1" applyAlignment="1">
      <alignment vertical="center"/>
    </xf>
    <xf numFmtId="3" fontId="28" fillId="2" borderId="0" xfId="0" applyNumberFormat="1" applyFont="1" applyFill="1" applyBorder="1" applyAlignment="1">
      <alignment vertical="center" wrapText="1"/>
    </xf>
    <xf numFmtId="0" fontId="29" fillId="0" borderId="0" xfId="31" applyFont="1" applyFill="1" applyBorder="1" applyAlignment="1">
      <alignment horizontal="center" vertical="center"/>
    </xf>
    <xf numFmtId="0" fontId="30" fillId="0" borderId="0" xfId="31" applyFont="1" applyFill="1" applyBorder="1" applyAlignment="1">
      <alignment vertical="center"/>
    </xf>
    <xf numFmtId="181" fontId="30" fillId="0" borderId="0" xfId="31" applyNumberFormat="1" applyFont="1" applyFill="1" applyBorder="1" applyAlignment="1">
      <alignment vertical="center"/>
    </xf>
    <xf numFmtId="0" fontId="28" fillId="0" borderId="2" xfId="31" applyFont="1" applyFill="1" applyBorder="1" applyAlignment="1">
      <alignment horizontal="center" vertical="center" wrapText="1"/>
    </xf>
    <xf numFmtId="0" fontId="31" fillId="0" borderId="4" xfId="31" applyFont="1" applyFill="1" applyBorder="1" applyAlignment="1">
      <alignment horizontal="center" vertical="center" wrapText="1"/>
    </xf>
    <xf numFmtId="181" fontId="31" fillId="0" borderId="4" xfId="31" applyNumberFormat="1" applyFont="1" applyFill="1" applyBorder="1" applyAlignment="1">
      <alignment horizontal="center" vertical="center" wrapText="1"/>
    </xf>
    <xf numFmtId="181" fontId="28" fillId="0" borderId="4" xfId="31" applyNumberFormat="1" applyFont="1" applyFill="1" applyBorder="1" applyAlignment="1">
      <alignment horizontal="center" vertical="center" wrapText="1"/>
    </xf>
    <xf numFmtId="183" fontId="28" fillId="0" borderId="6" xfId="31" applyNumberFormat="1" applyFont="1" applyFill="1" applyBorder="1" applyAlignment="1">
      <alignment horizontal="left" vertical="center" wrapText="1" indent="1"/>
    </xf>
    <xf numFmtId="41" fontId="32" fillId="0" borderId="1" xfId="8" applyNumberFormat="1" applyFont="1" applyFill="1" applyBorder="1" applyAlignment="1">
      <alignment horizontal="right" vertical="center" wrapText="1"/>
    </xf>
    <xf numFmtId="177" fontId="32" fillId="0" borderId="1" xfId="8" applyNumberFormat="1" applyFont="1" applyFill="1" applyBorder="1" applyAlignment="1">
      <alignment horizontal="right" vertical="center" wrapText="1"/>
    </xf>
    <xf numFmtId="181" fontId="28" fillId="0" borderId="1" xfId="31" applyNumberFormat="1" applyFont="1" applyFill="1" applyBorder="1" applyAlignment="1">
      <alignment horizontal="left" vertical="center" wrapText="1" indent="1"/>
    </xf>
    <xf numFmtId="183" fontId="28" fillId="0" borderId="6" xfId="31" applyNumberFormat="1" applyFont="1" applyFill="1" applyBorder="1" applyAlignment="1">
      <alignment horizontal="left" vertical="center" wrapText="1" indent="2"/>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33" fillId="0" borderId="6" xfId="31" applyFont="1" applyFill="1" applyBorder="1" applyAlignment="1">
      <alignment horizontal="center" vertical="center"/>
    </xf>
    <xf numFmtId="181" fontId="33" fillId="0" borderId="1" xfId="31" applyNumberFormat="1" applyFont="1" applyFill="1" applyBorder="1" applyAlignment="1">
      <alignment horizontal="center" vertical="center" wrapText="1"/>
    </xf>
    <xf numFmtId="0" fontId="32" fillId="0" borderId="6" xfId="31" applyFont="1" applyFill="1" applyBorder="1" applyAlignment="1">
      <alignment horizontal="left" vertical="center" wrapText="1"/>
    </xf>
    <xf numFmtId="1" fontId="32" fillId="0" borderId="1" xfId="8" applyNumberFormat="1" applyFont="1" applyFill="1" applyBorder="1" applyAlignment="1">
      <alignment horizontal="left" vertical="center" wrapText="1"/>
    </xf>
    <xf numFmtId="0" fontId="32" fillId="0" borderId="6" xfId="31" applyFont="1" applyFill="1" applyBorder="1" applyAlignment="1">
      <alignment horizontal="justify" vertical="center" wrapText="1"/>
    </xf>
    <xf numFmtId="41" fontId="28" fillId="0" borderId="1" xfId="8" applyNumberFormat="1" applyFont="1" applyBorder="1" applyAlignment="1">
      <alignment horizontal="right" vertical="center"/>
    </xf>
    <xf numFmtId="0" fontId="28" fillId="0" borderId="6" xfId="31" applyFont="1" applyFill="1" applyBorder="1" applyAlignment="1">
      <alignment horizontal="left" vertical="center" wrapText="1"/>
    </xf>
    <xf numFmtId="0" fontId="32" fillId="0" borderId="1" xfId="0" applyFont="1" applyFill="1" applyBorder="1" applyAlignment="1">
      <alignment horizontal="left" vertical="center" wrapText="1"/>
    </xf>
    <xf numFmtId="183" fontId="32" fillId="0" borderId="1" xfId="31" applyNumberFormat="1" applyFont="1" applyFill="1" applyBorder="1" applyAlignment="1">
      <alignment vertical="center" wrapText="1"/>
    </xf>
    <xf numFmtId="0" fontId="28" fillId="0" borderId="6" xfId="31" applyFont="1" applyFill="1" applyBorder="1" applyAlignment="1">
      <alignment horizontal="center" vertical="center" wrapText="1"/>
    </xf>
    <xf numFmtId="41" fontId="32" fillId="0" borderId="1" xfId="8" applyNumberFormat="1" applyFont="1" applyBorder="1" applyAlignment="1">
      <alignment horizontal="right" vertical="center"/>
    </xf>
    <xf numFmtId="177" fontId="32" fillId="0" borderId="1" xfId="8" applyNumberFormat="1" applyFont="1" applyBorder="1" applyAlignment="1">
      <alignment horizontal="right" vertical="center"/>
    </xf>
    <xf numFmtId="183" fontId="28" fillId="0" borderId="1" xfId="31" applyNumberFormat="1" applyFont="1" applyFill="1" applyBorder="1" applyAlignment="1">
      <alignment vertical="center" wrapText="1"/>
    </xf>
    <xf numFmtId="41" fontId="32" fillId="0" borderId="1" xfId="8" applyNumberFormat="1" applyFont="1" applyBorder="1" applyAlignment="1">
      <alignment horizontal="center" vertical="center"/>
    </xf>
    <xf numFmtId="0" fontId="33" fillId="0" borderId="9" xfId="31" applyFont="1" applyFill="1" applyBorder="1" applyAlignment="1">
      <alignment horizontal="center" vertical="center"/>
    </xf>
    <xf numFmtId="41" fontId="32" fillId="0" borderId="10" xfId="8" applyNumberFormat="1" applyFont="1" applyFill="1" applyBorder="1" applyAlignment="1">
      <alignment horizontal="right" vertical="center" wrapText="1"/>
    </xf>
    <xf numFmtId="177" fontId="32" fillId="0" borderId="10" xfId="8" applyNumberFormat="1" applyFont="1" applyFill="1" applyBorder="1" applyAlignment="1">
      <alignment horizontal="right" vertical="center" wrapText="1"/>
    </xf>
    <xf numFmtId="181" fontId="33" fillId="0" borderId="10" xfId="31" applyNumberFormat="1" applyFont="1" applyFill="1" applyBorder="1" applyAlignment="1">
      <alignment horizontal="center" vertical="center"/>
    </xf>
    <xf numFmtId="179" fontId="34" fillId="0" borderId="0" xfId="0" applyNumberFormat="1" applyFont="1" applyFill="1" applyBorder="1" applyAlignment="1"/>
    <xf numFmtId="185" fontId="28" fillId="0" borderId="1" xfId="8" applyNumberFormat="1" applyFont="1" applyBorder="1" applyAlignment="1">
      <alignment horizontal="center" vertical="center"/>
    </xf>
    <xf numFmtId="181" fontId="26" fillId="0" borderId="0" xfId="0" applyNumberFormat="1" applyFont="1" applyFill="1" applyBorder="1" applyAlignment="1"/>
    <xf numFmtId="181" fontId="35" fillId="0" borderId="0" xfId="31" applyNumberFormat="1" applyFont="1" applyFill="1" applyBorder="1" applyAlignment="1">
      <alignment horizontal="right" vertical="center"/>
    </xf>
    <xf numFmtId="181" fontId="28" fillId="0" borderId="5" xfId="31" applyNumberFormat="1" applyFont="1" applyFill="1" applyBorder="1" applyAlignment="1">
      <alignment horizontal="center" vertical="center" wrapText="1"/>
    </xf>
    <xf numFmtId="177" fontId="31" fillId="0" borderId="7" xfId="8" applyNumberFormat="1" applyFont="1" applyBorder="1" applyAlignment="1">
      <alignment horizontal="left" vertical="top" wrapText="1"/>
    </xf>
    <xf numFmtId="177" fontId="32" fillId="0" borderId="1" xfId="8" applyNumberFormat="1" applyFont="1" applyBorder="1" applyAlignment="1">
      <alignment horizontal="center" vertical="center"/>
    </xf>
    <xf numFmtId="177" fontId="31" fillId="0" borderId="11" xfId="8" applyNumberFormat="1" applyFont="1" applyBorder="1" applyAlignment="1">
      <alignment horizontal="left" vertical="top" wrapText="1"/>
    </xf>
    <xf numFmtId="180" fontId="28" fillId="0" borderId="1" xfId="8" applyNumberFormat="1" applyFont="1" applyBorder="1" applyAlignment="1">
      <alignment horizontal="center" vertical="center"/>
    </xf>
    <xf numFmtId="0" fontId="36" fillId="0" borderId="0" xfId="0" applyFont="1" applyFill="1" applyBorder="1" applyAlignment="1">
      <alignment vertical="center"/>
    </xf>
    <xf numFmtId="3" fontId="11" fillId="0" borderId="0" xfId="0" applyNumberFormat="1" applyFont="1" applyFill="1" applyBorder="1" applyAlignment="1">
      <alignment vertical="center" wrapText="1"/>
    </xf>
    <xf numFmtId="3" fontId="37" fillId="0" borderId="0" xfId="0" applyNumberFormat="1" applyFont="1" applyFill="1" applyBorder="1" applyAlignment="1">
      <alignment vertical="center" wrapText="1"/>
    </xf>
    <xf numFmtId="0" fontId="38" fillId="0" borderId="0" xfId="0" applyFont="1" applyFill="1" applyBorder="1" applyAlignment="1">
      <alignment vertical="center"/>
    </xf>
    <xf numFmtId="3" fontId="13" fillId="0" borderId="0" xfId="0" applyNumberFormat="1" applyFont="1" applyFill="1" applyBorder="1" applyAlignment="1">
      <alignment vertical="center" wrapText="1"/>
    </xf>
    <xf numFmtId="182" fontId="13" fillId="0" borderId="0" xfId="0" applyNumberFormat="1" applyFont="1" applyFill="1" applyBorder="1" applyAlignment="1">
      <alignment vertical="center" wrapText="1"/>
    </xf>
    <xf numFmtId="181" fontId="13" fillId="0" borderId="0" xfId="0" applyNumberFormat="1" applyFont="1" applyFill="1" applyBorder="1" applyAlignment="1">
      <alignment vertical="center" wrapText="1"/>
    </xf>
    <xf numFmtId="185" fontId="13" fillId="0" borderId="0" xfId="8" applyNumberFormat="1" applyFont="1" applyFill="1" applyAlignment="1">
      <alignment vertical="center" wrapText="1"/>
    </xf>
    <xf numFmtId="177" fontId="13" fillId="0" borderId="0" xfId="0" applyNumberFormat="1" applyFont="1" applyFill="1" applyBorder="1" applyAlignment="1">
      <alignment vertical="center" wrapText="1"/>
    </xf>
    <xf numFmtId="0" fontId="39" fillId="0" borderId="0" xfId="0" applyFont="1" applyFill="1" applyBorder="1" applyAlignment="1">
      <alignment vertical="center"/>
    </xf>
    <xf numFmtId="179" fontId="40" fillId="0" borderId="0" xfId="0" applyNumberFormat="1" applyFont="1" applyFill="1" applyBorder="1" applyAlignment="1">
      <alignment vertical="center"/>
    </xf>
    <xf numFmtId="0" fontId="40" fillId="0" borderId="0" xfId="0" applyFont="1" applyFill="1" applyBorder="1" applyAlignment="1">
      <alignment vertical="center"/>
    </xf>
    <xf numFmtId="3" fontId="11" fillId="0" borderId="0" xfId="0" applyNumberFormat="1" applyFont="1" applyFill="1" applyBorder="1" applyAlignment="1">
      <alignment horizontal="center" vertical="center" wrapText="1"/>
    </xf>
    <xf numFmtId="3" fontId="40" fillId="0" borderId="0" xfId="0" applyNumberFormat="1" applyFont="1" applyFill="1" applyBorder="1" applyAlignment="1">
      <alignment vertical="center" wrapText="1"/>
    </xf>
    <xf numFmtId="182" fontId="40" fillId="0" borderId="0" xfId="0" applyNumberFormat="1" applyFont="1" applyFill="1" applyBorder="1" applyAlignment="1">
      <alignment vertical="center" wrapText="1"/>
    </xf>
    <xf numFmtId="181" fontId="40" fillId="0" borderId="0" xfId="0" applyNumberFormat="1" applyFont="1" applyFill="1" applyBorder="1" applyAlignment="1">
      <alignment vertical="center" wrapText="1"/>
    </xf>
    <xf numFmtId="185" fontId="40" fillId="0" borderId="0" xfId="8" applyNumberFormat="1" applyFont="1" applyFill="1" applyAlignment="1">
      <alignment vertical="center" wrapText="1"/>
    </xf>
    <xf numFmtId="3" fontId="41" fillId="0" borderId="2" xfId="0" applyNumberFormat="1" applyFont="1" applyFill="1" applyBorder="1" applyAlignment="1">
      <alignment horizontal="center" vertical="center" wrapText="1"/>
    </xf>
    <xf numFmtId="3" fontId="41" fillId="0" borderId="3" xfId="0" applyNumberFormat="1" applyFont="1" applyFill="1" applyBorder="1" applyAlignment="1">
      <alignment horizontal="center" vertical="center" wrapText="1"/>
    </xf>
    <xf numFmtId="3" fontId="41" fillId="0" borderId="4" xfId="0" applyNumberFormat="1" applyFont="1" applyFill="1" applyBorder="1" applyAlignment="1">
      <alignment horizontal="center" vertical="center" wrapText="1"/>
    </xf>
    <xf numFmtId="181" fontId="41" fillId="0" borderId="4" xfId="0" applyNumberFormat="1" applyFont="1" applyFill="1" applyBorder="1" applyAlignment="1">
      <alignment horizontal="center" vertical="center" wrapText="1"/>
    </xf>
    <xf numFmtId="185" fontId="41" fillId="0" borderId="4" xfId="8" applyNumberFormat="1" applyFont="1" applyFill="1" applyBorder="1" applyAlignment="1">
      <alignment horizontal="center" vertical="center" wrapText="1"/>
    </xf>
    <xf numFmtId="179" fontId="41" fillId="0" borderId="6" xfId="52" applyFont="1" applyFill="1" applyBorder="1" applyAlignment="1" applyProtection="1">
      <alignment horizontal="left" vertical="center" wrapText="1"/>
      <protection locked="0"/>
    </xf>
    <xf numFmtId="41" fontId="42" fillId="0" borderId="1" xfId="8" applyNumberFormat="1" applyFont="1" applyFill="1" applyBorder="1" applyAlignment="1">
      <alignment horizontal="right" vertical="center" wrapText="1"/>
    </xf>
    <xf numFmtId="187" fontId="42" fillId="0" borderId="1" xfId="8" applyNumberFormat="1" applyFont="1" applyFill="1" applyBorder="1" applyAlignment="1">
      <alignment horizontal="right" vertical="center" wrapText="1" shrinkToFit="1"/>
    </xf>
    <xf numFmtId="41" fontId="42" fillId="0" borderId="16" xfId="8" applyNumberFormat="1" applyFont="1" applyFill="1" applyBorder="1" applyAlignment="1">
      <alignment horizontal="right" vertical="center" wrapText="1"/>
    </xf>
    <xf numFmtId="1" fontId="41" fillId="0" borderId="6" xfId="0" applyNumberFormat="1" applyFont="1" applyFill="1" applyBorder="1" applyAlignment="1">
      <alignment horizontal="left" vertical="center" wrapText="1"/>
    </xf>
    <xf numFmtId="1" fontId="41" fillId="0" borderId="6" xfId="0" applyNumberFormat="1" applyFont="1" applyFill="1" applyBorder="1" applyAlignment="1">
      <alignment horizontal="left" vertical="center" wrapText="1" indent="1"/>
    </xf>
    <xf numFmtId="41" fontId="42" fillId="0" borderId="1" xfId="0" applyNumberFormat="1" applyFont="1" applyFill="1" applyBorder="1" applyAlignment="1">
      <alignment vertical="center"/>
    </xf>
    <xf numFmtId="3" fontId="41" fillId="0" borderId="6" xfId="0" applyNumberFormat="1" applyFont="1" applyFill="1" applyBorder="1" applyAlignment="1">
      <alignment horizontal="left" vertical="center" wrapText="1" indent="2"/>
    </xf>
    <xf numFmtId="187" fontId="42" fillId="0" borderId="1" xfId="11" applyNumberFormat="1" applyFont="1" applyFill="1" applyBorder="1" applyAlignment="1">
      <alignment horizontal="right" vertical="center" wrapText="1"/>
    </xf>
    <xf numFmtId="3" fontId="41" fillId="0" borderId="6" xfId="0" applyNumberFormat="1" applyFont="1" applyFill="1" applyBorder="1" applyAlignment="1">
      <alignment horizontal="center" vertical="center" wrapText="1"/>
    </xf>
    <xf numFmtId="3" fontId="41" fillId="0" borderId="6" xfId="0" applyNumberFormat="1" applyFont="1" applyFill="1" applyBorder="1" applyAlignment="1">
      <alignment horizontal="left" vertical="center" wrapText="1"/>
    </xf>
    <xf numFmtId="3" fontId="41" fillId="0" borderId="6" xfId="0" applyNumberFormat="1" applyFont="1" applyFill="1" applyBorder="1" applyAlignment="1">
      <alignment horizontal="left" vertical="center" wrapText="1" shrinkToFit="1"/>
    </xf>
    <xf numFmtId="3" fontId="41" fillId="0" borderId="13" xfId="0" applyNumberFormat="1" applyFont="1" applyFill="1" applyBorder="1" applyAlignment="1">
      <alignment horizontal="left" vertical="center" wrapText="1" shrinkToFit="1"/>
    </xf>
    <xf numFmtId="41" fontId="42" fillId="0" borderId="12" xfId="8" applyNumberFormat="1" applyFont="1" applyFill="1" applyBorder="1" applyAlignment="1">
      <alignment horizontal="right" vertical="center" wrapText="1"/>
    </xf>
    <xf numFmtId="187" fontId="42" fillId="0" borderId="12" xfId="8" applyNumberFormat="1" applyFont="1" applyFill="1" applyBorder="1" applyAlignment="1">
      <alignment horizontal="right" vertical="center" wrapText="1" shrinkToFit="1"/>
    </xf>
    <xf numFmtId="41" fontId="42" fillId="0" borderId="40" xfId="8" applyNumberFormat="1" applyFont="1" applyFill="1" applyBorder="1" applyAlignment="1">
      <alignment horizontal="right" vertical="center" wrapText="1"/>
    </xf>
    <xf numFmtId="3" fontId="41" fillId="0" borderId="9" xfId="0" applyNumberFormat="1" applyFont="1" applyFill="1" applyBorder="1" applyAlignment="1">
      <alignment horizontal="center" vertical="center" wrapText="1"/>
    </xf>
    <xf numFmtId="41" fontId="42" fillId="0" borderId="10" xfId="8" applyNumberFormat="1" applyFont="1" applyFill="1" applyBorder="1" applyAlignment="1">
      <alignment horizontal="right" vertical="center" wrapText="1"/>
    </xf>
    <xf numFmtId="187" fontId="42" fillId="0" borderId="10" xfId="8" applyNumberFormat="1" applyFont="1" applyFill="1" applyBorder="1" applyAlignment="1">
      <alignment horizontal="right" vertical="center" wrapText="1" shrinkToFit="1"/>
    </xf>
    <xf numFmtId="41" fontId="42" fillId="0" borderId="41" xfId="8" applyNumberFormat="1" applyFont="1" applyFill="1" applyBorder="1" applyAlignment="1">
      <alignment horizontal="right" vertical="center" wrapText="1"/>
    </xf>
    <xf numFmtId="3" fontId="36" fillId="0" borderId="0" xfId="0" applyNumberFormat="1" applyFont="1" applyFill="1" applyBorder="1" applyAlignment="1">
      <alignment vertical="center" wrapText="1"/>
    </xf>
    <xf numFmtId="182" fontId="36" fillId="0" borderId="0" xfId="0" applyNumberFormat="1" applyFont="1" applyFill="1" applyBorder="1" applyAlignment="1">
      <alignment vertical="center" wrapText="1"/>
    </xf>
    <xf numFmtId="181" fontId="36" fillId="0" borderId="0" xfId="0" applyNumberFormat="1" applyFont="1" applyFill="1" applyBorder="1" applyAlignment="1">
      <alignment vertical="center" wrapText="1"/>
    </xf>
    <xf numFmtId="180" fontId="36" fillId="0" borderId="0" xfId="8" applyNumberFormat="1" applyFont="1" applyFill="1" applyAlignment="1">
      <alignment vertical="center" wrapText="1"/>
    </xf>
    <xf numFmtId="185" fontId="36" fillId="0" borderId="0" xfId="8" applyNumberFormat="1" applyFont="1" applyFill="1" applyAlignment="1">
      <alignment vertical="center" wrapText="1"/>
    </xf>
    <xf numFmtId="177" fontId="40" fillId="0" borderId="0" xfId="0" applyNumberFormat="1" applyFont="1" applyFill="1" applyBorder="1" applyAlignment="1">
      <alignment vertical="center" wrapText="1"/>
    </xf>
    <xf numFmtId="181" fontId="41" fillId="0" borderId="42" xfId="0" applyNumberFormat="1" applyFont="1" applyFill="1" applyBorder="1" applyAlignment="1">
      <alignment horizontal="center" vertical="center" wrapText="1"/>
    </xf>
    <xf numFmtId="3" fontId="41" fillId="0" borderId="43" xfId="0" applyNumberFormat="1" applyFont="1" applyFill="1" applyBorder="1" applyAlignment="1">
      <alignment horizontal="center" vertical="center" wrapText="1"/>
    </xf>
    <xf numFmtId="181" fontId="41" fillId="0" borderId="40" xfId="39" applyNumberFormat="1" applyFont="1" applyFill="1" applyBorder="1" applyAlignment="1">
      <alignment horizontal="left" vertical="top" wrapText="1"/>
    </xf>
    <xf numFmtId="183" fontId="41" fillId="0" borderId="44" xfId="0" applyNumberFormat="1" applyFont="1" applyFill="1" applyBorder="1" applyAlignment="1">
      <alignment horizontal="left" vertical="center" wrapText="1"/>
    </xf>
    <xf numFmtId="41" fontId="41" fillId="0" borderId="1" xfId="8" applyNumberFormat="1" applyFont="1" applyFill="1" applyBorder="1" applyAlignment="1">
      <alignment horizontal="right" vertical="center" wrapText="1"/>
    </xf>
    <xf numFmtId="180" fontId="41" fillId="0" borderId="1" xfId="8" applyNumberFormat="1" applyFont="1" applyFill="1" applyBorder="1" applyAlignment="1">
      <alignment horizontal="right" vertical="center" wrapText="1" shrinkToFit="1"/>
    </xf>
    <xf numFmtId="181" fontId="41" fillId="0" borderId="45" xfId="39" applyNumberFormat="1" applyFont="1" applyFill="1" applyBorder="1" applyAlignment="1">
      <alignment horizontal="left" vertical="top" wrapText="1"/>
    </xf>
    <xf numFmtId="187" fontId="41" fillId="0" borderId="1" xfId="8" applyNumberFormat="1" applyFont="1" applyFill="1" applyBorder="1" applyAlignment="1">
      <alignment horizontal="right" vertical="center" wrapText="1" shrinkToFit="1"/>
    </xf>
    <xf numFmtId="3" fontId="41" fillId="0" borderId="44" xfId="0" applyNumberFormat="1" applyFont="1" applyFill="1" applyBorder="1" applyAlignment="1">
      <alignment horizontal="center" vertical="center" wrapText="1"/>
    </xf>
    <xf numFmtId="1" fontId="41" fillId="0" borderId="44" xfId="39" applyNumberFormat="1" applyFont="1" applyFill="1" applyBorder="1" applyAlignment="1">
      <alignment horizontal="left" vertical="center" wrapText="1"/>
    </xf>
    <xf numFmtId="1" fontId="41" fillId="0" borderId="46" xfId="39" applyNumberFormat="1" applyFont="1" applyFill="1" applyBorder="1" applyAlignment="1">
      <alignment horizontal="left" vertical="center" wrapText="1"/>
    </xf>
    <xf numFmtId="41" fontId="41" fillId="0" borderId="12" xfId="8" applyNumberFormat="1" applyFont="1" applyFill="1" applyBorder="1" applyAlignment="1">
      <alignment horizontal="right" vertical="center" wrapText="1"/>
    </xf>
    <xf numFmtId="187" fontId="41" fillId="0" borderId="12" xfId="8" applyNumberFormat="1" applyFont="1" applyFill="1" applyBorder="1" applyAlignment="1">
      <alignment horizontal="right" vertical="center" wrapText="1" shrinkToFit="1"/>
    </xf>
    <xf numFmtId="181" fontId="41" fillId="0" borderId="47" xfId="39" applyNumberFormat="1" applyFont="1" applyFill="1" applyBorder="1" applyAlignment="1">
      <alignment horizontal="left" vertical="top" wrapText="1"/>
    </xf>
    <xf numFmtId="3" fontId="41" fillId="0" borderId="48" xfId="0" applyNumberFormat="1" applyFont="1" applyFill="1" applyBorder="1" applyAlignment="1">
      <alignment horizontal="center" vertical="center" wrapText="1"/>
    </xf>
    <xf numFmtId="41" fontId="41" fillId="0" borderId="10" xfId="8" applyNumberFormat="1" applyFont="1" applyFill="1" applyBorder="1" applyAlignment="1">
      <alignment horizontal="right" vertical="center" wrapText="1"/>
    </xf>
    <xf numFmtId="187" fontId="41" fillId="0" borderId="10" xfId="8" applyNumberFormat="1" applyFont="1" applyFill="1" applyBorder="1" applyAlignment="1">
      <alignment horizontal="right" vertical="center" wrapText="1" shrinkToFit="1"/>
    </xf>
    <xf numFmtId="177" fontId="36" fillId="0" borderId="0" xfId="0" applyNumberFormat="1" applyFont="1" applyFill="1" applyBorder="1" applyAlignment="1">
      <alignment vertical="center" wrapText="1"/>
    </xf>
    <xf numFmtId="177" fontId="40" fillId="0" borderId="0" xfId="0" applyNumberFormat="1" applyFont="1" applyFill="1" applyAlignment="1">
      <alignment horizontal="right" vertical="center" wrapText="1"/>
    </xf>
    <xf numFmtId="181" fontId="40" fillId="0" borderId="5" xfId="0" applyNumberFormat="1" applyFont="1" applyFill="1" applyBorder="1" applyAlignment="1">
      <alignment horizontal="center" vertical="center" wrapText="1"/>
    </xf>
    <xf numFmtId="41" fontId="41" fillId="0" borderId="1" xfId="8" applyNumberFormat="1" applyFont="1" applyFill="1" applyBorder="1" applyAlignment="1" applyProtection="1">
      <alignment horizontal="right" vertical="center" wrapText="1"/>
    </xf>
    <xf numFmtId="181" fontId="43" fillId="0" borderId="15" xfId="39" applyNumberFormat="1" applyFont="1" applyFill="1" applyBorder="1" applyAlignment="1">
      <alignment horizontal="left" vertical="top" wrapText="1"/>
    </xf>
    <xf numFmtId="181" fontId="43" fillId="0" borderId="49" xfId="39" applyNumberFormat="1" applyFont="1" applyFill="1" applyBorder="1" applyAlignment="1">
      <alignment horizontal="left" vertical="top" wrapText="1"/>
    </xf>
    <xf numFmtId="41" fontId="41" fillId="0" borderId="12" xfId="8" applyNumberFormat="1" applyFont="1" applyFill="1" applyBorder="1" applyAlignment="1" applyProtection="1">
      <alignment horizontal="right" vertical="center" wrapText="1"/>
    </xf>
    <xf numFmtId="41" fontId="41" fillId="0" borderId="10" xfId="8" applyNumberFormat="1" applyFont="1" applyFill="1" applyBorder="1" applyAlignment="1" applyProtection="1">
      <alignment horizontal="right" vertical="center" wrapText="1"/>
    </xf>
    <xf numFmtId="181" fontId="43" fillId="0" borderId="50" xfId="39" applyNumberFormat="1" applyFont="1" applyFill="1" applyBorder="1" applyAlignment="1">
      <alignment horizontal="left" vertical="top" wrapText="1"/>
    </xf>
    <xf numFmtId="0" fontId="44" fillId="0" borderId="0" xfId="0" applyFont="1" applyFill="1" applyBorder="1" applyAlignment="1">
      <alignment vertical="center"/>
    </xf>
    <xf numFmtId="0" fontId="38" fillId="4" borderId="0" xfId="0" applyFont="1" applyFill="1" applyBorder="1" applyAlignment="1">
      <alignment vertical="center"/>
    </xf>
    <xf numFmtId="179" fontId="14" fillId="0" borderId="0" xfId="0" applyNumberFormat="1" applyFont="1" applyFill="1" applyBorder="1" applyAlignment="1">
      <alignment horizontal="left"/>
    </xf>
    <xf numFmtId="179" fontId="40" fillId="0" borderId="0" xfId="0" applyNumberFormat="1" applyFont="1" applyFill="1" applyBorder="1" applyAlignment="1"/>
    <xf numFmtId="41" fontId="41" fillId="0" borderId="1" xfId="8" applyNumberFormat="1" applyFont="1" applyFill="1" applyBorder="1" applyAlignment="1" applyProtection="1">
      <alignment horizontal="right" vertical="center" wrapText="1" shrinkToFit="1"/>
    </xf>
    <xf numFmtId="179" fontId="41" fillId="0" borderId="6" xfId="52" applyFont="1" applyFill="1" applyBorder="1" applyAlignment="1" applyProtection="1">
      <alignment vertical="center" wrapText="1"/>
      <protection locked="0"/>
    </xf>
    <xf numFmtId="41" fontId="41" fillId="0" borderId="1" xfId="8" applyNumberFormat="1" applyFont="1" applyFill="1" applyBorder="1" applyAlignment="1">
      <alignment horizontal="right" vertical="center" wrapText="1" shrinkToFit="1"/>
    </xf>
    <xf numFmtId="179" fontId="41" fillId="0" borderId="6" xfId="52" applyFont="1" applyFill="1" applyBorder="1" applyAlignment="1" applyProtection="1">
      <alignment vertical="center"/>
      <protection locked="0"/>
    </xf>
    <xf numFmtId="179" fontId="41" fillId="4" borderId="6" xfId="52" applyFont="1" applyFill="1" applyBorder="1" applyAlignment="1" applyProtection="1">
      <alignment horizontal="left" vertical="center" wrapText="1" indent="2"/>
      <protection locked="0"/>
    </xf>
    <xf numFmtId="41" fontId="41" fillId="4" borderId="1" xfId="8" applyNumberFormat="1" applyFont="1" applyFill="1" applyBorder="1" applyAlignment="1" applyProtection="1">
      <alignment horizontal="right" vertical="center" wrapText="1" shrinkToFit="1"/>
    </xf>
    <xf numFmtId="41" fontId="41" fillId="4" borderId="1" xfId="8" applyNumberFormat="1" applyFont="1" applyFill="1" applyBorder="1" applyAlignment="1">
      <alignment horizontal="right" vertical="center" wrapText="1" shrinkToFit="1"/>
    </xf>
    <xf numFmtId="180" fontId="41" fillId="4" borderId="1" xfId="8" applyNumberFormat="1" applyFont="1" applyFill="1" applyBorder="1" applyAlignment="1">
      <alignment horizontal="right" vertical="center" wrapText="1" shrinkToFit="1"/>
    </xf>
    <xf numFmtId="179" fontId="45" fillId="0" borderId="6" xfId="52" applyFont="1" applyFill="1" applyBorder="1" applyAlignment="1" applyProtection="1">
      <alignment vertical="center" wrapText="1"/>
      <protection locked="0"/>
    </xf>
    <xf numFmtId="1" fontId="41" fillId="0" borderId="6" xfId="0" applyNumberFormat="1" applyFont="1" applyFill="1" applyBorder="1" applyAlignment="1">
      <alignment horizontal="left" vertical="center" wrapText="1" indent="2"/>
    </xf>
    <xf numFmtId="41" fontId="41" fillId="0" borderId="8" xfId="8" applyNumberFormat="1" applyFont="1" applyFill="1" applyBorder="1" applyAlignment="1" applyProtection="1">
      <alignment horizontal="right" vertical="center" wrapText="1" shrinkToFit="1"/>
    </xf>
    <xf numFmtId="41" fontId="41" fillId="0" borderId="8" xfId="0" applyNumberFormat="1" applyFont="1" applyFill="1" applyBorder="1" applyAlignment="1">
      <alignment horizontal="left" vertical="center" wrapText="1"/>
    </xf>
    <xf numFmtId="41" fontId="41" fillId="0" borderId="1" xfId="0" applyNumberFormat="1" applyFont="1" applyFill="1" applyBorder="1" applyAlignment="1">
      <alignment horizontal="right" vertical="center" wrapText="1" shrinkToFit="1"/>
    </xf>
    <xf numFmtId="3" fontId="41" fillId="0" borderId="6" xfId="0" applyNumberFormat="1" applyFont="1" applyFill="1" applyBorder="1" applyAlignment="1">
      <alignment horizontal="left" vertical="center" shrinkToFit="1"/>
    </xf>
    <xf numFmtId="3" fontId="41" fillId="0" borderId="13" xfId="0" applyNumberFormat="1" applyFont="1" applyFill="1" applyBorder="1" applyAlignment="1">
      <alignment horizontal="left" vertical="center" shrinkToFit="1"/>
    </xf>
    <xf numFmtId="41" fontId="41" fillId="0" borderId="12" xfId="8" applyNumberFormat="1" applyFont="1" applyFill="1" applyBorder="1" applyAlignment="1">
      <alignment horizontal="right" vertical="center" wrapText="1" shrinkToFit="1"/>
    </xf>
    <xf numFmtId="41" fontId="41" fillId="0" borderId="12" xfId="0" applyNumberFormat="1" applyFont="1" applyFill="1" applyBorder="1" applyAlignment="1">
      <alignment horizontal="right" vertical="center" wrapText="1" shrinkToFit="1"/>
    </xf>
    <xf numFmtId="180" fontId="41" fillId="0" borderId="12" xfId="8" applyNumberFormat="1" applyFont="1" applyFill="1" applyBorder="1" applyAlignment="1">
      <alignment horizontal="right" vertical="center" wrapText="1" shrinkToFit="1"/>
    </xf>
    <xf numFmtId="41" fontId="41" fillId="0" borderId="10" xfId="8" applyNumberFormat="1" applyFont="1" applyFill="1" applyBorder="1" applyAlignment="1">
      <alignment horizontal="right" vertical="center" wrapText="1" shrinkToFit="1"/>
    </xf>
    <xf numFmtId="180" fontId="41" fillId="0" borderId="10" xfId="8" applyNumberFormat="1" applyFont="1" applyFill="1" applyBorder="1" applyAlignment="1">
      <alignment horizontal="right" vertical="center" wrapText="1" shrinkToFit="1"/>
    </xf>
    <xf numFmtId="189" fontId="14" fillId="0" borderId="0" xfId="0" applyNumberFormat="1" applyFont="1" applyFill="1" applyBorder="1" applyAlignment="1"/>
    <xf numFmtId="3" fontId="41" fillId="0" borderId="42" xfId="0" applyNumberFormat="1" applyFont="1" applyFill="1" applyBorder="1" applyAlignment="1">
      <alignment horizontal="center" vertical="center" wrapText="1"/>
    </xf>
    <xf numFmtId="179" fontId="45" fillId="0" borderId="40" xfId="0" applyNumberFormat="1" applyFont="1" applyFill="1" applyBorder="1" applyAlignment="1">
      <alignment horizontal="left" vertical="top" wrapText="1"/>
    </xf>
    <xf numFmtId="183" fontId="41" fillId="0" borderId="44" xfId="0" applyNumberFormat="1" applyFont="1" applyFill="1" applyBorder="1" applyAlignment="1">
      <alignment horizontal="left" vertical="center" shrinkToFit="1"/>
    </xf>
    <xf numFmtId="179" fontId="45" fillId="0" borderId="45" xfId="0" applyNumberFormat="1" applyFont="1" applyFill="1" applyBorder="1" applyAlignment="1">
      <alignment horizontal="left" vertical="top" wrapText="1"/>
    </xf>
    <xf numFmtId="183" fontId="41" fillId="4" borderId="44" xfId="0" applyNumberFormat="1" applyFont="1" applyFill="1" applyBorder="1" applyAlignment="1">
      <alignment horizontal="left" vertical="center" shrinkToFit="1"/>
    </xf>
    <xf numFmtId="183" fontId="41" fillId="4" borderId="44" xfId="0" applyNumberFormat="1" applyFont="1" applyFill="1" applyBorder="1" applyAlignment="1">
      <alignment horizontal="left" vertical="center" indent="2" shrinkToFit="1"/>
    </xf>
    <xf numFmtId="181" fontId="41" fillId="0" borderId="44" xfId="0" applyNumberFormat="1" applyFont="1" applyFill="1" applyBorder="1" applyAlignment="1">
      <alignment horizontal="left" vertical="center" wrapText="1"/>
    </xf>
    <xf numFmtId="181" fontId="41" fillId="0" borderId="44" xfId="39" applyNumberFormat="1" applyFont="1" applyFill="1" applyBorder="1" applyAlignment="1">
      <alignment horizontal="left" vertical="center" wrapText="1"/>
    </xf>
    <xf numFmtId="41" fontId="41" fillId="0" borderId="8" xfId="0" applyNumberFormat="1" applyFont="1" applyFill="1" applyBorder="1" applyAlignment="1">
      <alignment horizontal="right" vertical="center" wrapText="1"/>
    </xf>
    <xf numFmtId="181" fontId="41" fillId="0" borderId="46" xfId="0" applyNumberFormat="1" applyFont="1" applyFill="1" applyBorder="1" applyAlignment="1">
      <alignment horizontal="left" vertical="center" wrapText="1"/>
    </xf>
    <xf numFmtId="41" fontId="41" fillId="0" borderId="14" xfId="0" applyNumberFormat="1" applyFont="1" applyFill="1" applyBorder="1" applyAlignment="1">
      <alignment horizontal="right" vertical="center" wrapText="1"/>
    </xf>
    <xf numFmtId="41" fontId="41" fillId="0" borderId="12" xfId="8" applyNumberFormat="1" applyFont="1" applyFill="1" applyBorder="1" applyAlignment="1" applyProtection="1">
      <alignment horizontal="right" vertical="center" wrapText="1" shrinkToFit="1"/>
    </xf>
    <xf numFmtId="183" fontId="41" fillId="0" borderId="46" xfId="0" applyNumberFormat="1" applyFont="1" applyFill="1" applyBorder="1" applyAlignment="1">
      <alignment horizontal="left" vertical="center" wrapText="1"/>
    </xf>
    <xf numFmtId="41" fontId="41" fillId="0" borderId="14" xfId="0" applyNumberFormat="1" applyFont="1" applyFill="1" applyBorder="1" applyAlignment="1">
      <alignment horizontal="left" vertical="center" wrapText="1"/>
    </xf>
    <xf numFmtId="41" fontId="41" fillId="0" borderId="10" xfId="8" applyNumberFormat="1" applyFont="1" applyFill="1" applyBorder="1" applyAlignment="1" applyProtection="1">
      <alignment horizontal="right" vertical="center" wrapText="1" shrinkToFit="1"/>
    </xf>
    <xf numFmtId="179" fontId="45" fillId="0" borderId="47" xfId="0" applyNumberFormat="1" applyFont="1" applyFill="1" applyBorder="1" applyAlignment="1">
      <alignment horizontal="left" vertical="top" wrapText="1"/>
    </xf>
    <xf numFmtId="190" fontId="19" fillId="0" borderId="0" xfId="0" applyNumberFormat="1" applyFont="1" applyFill="1" applyBorder="1" applyAlignment="1"/>
    <xf numFmtId="188" fontId="14" fillId="0" borderId="0" xfId="0" applyNumberFormat="1" applyFont="1" applyFill="1" applyBorder="1" applyAlignment="1"/>
    <xf numFmtId="3" fontId="11" fillId="0" borderId="0" xfId="0" applyNumberFormat="1" applyFont="1" applyFill="1" applyBorder="1" applyAlignment="1">
      <alignment horizontal="left" vertical="center" wrapText="1"/>
    </xf>
    <xf numFmtId="179" fontId="46" fillId="0" borderId="0" xfId="0" applyNumberFormat="1" applyFont="1" applyFill="1" applyBorder="1" applyAlignment="1"/>
    <xf numFmtId="179" fontId="41" fillId="0" borderId="0" xfId="0" applyNumberFormat="1" applyFont="1" applyFill="1" applyBorder="1" applyAlignment="1">
      <alignment horizontal="right" vertical="center"/>
    </xf>
    <xf numFmtId="179" fontId="36" fillId="0" borderId="0" xfId="0" applyNumberFormat="1" applyFont="1" applyFill="1" applyBorder="1" applyAlignment="1"/>
    <xf numFmtId="3" fontId="41" fillId="0" borderId="5" xfId="0" applyNumberFormat="1" applyFont="1" applyFill="1" applyBorder="1" applyAlignment="1">
      <alignment horizontal="center" vertical="center" wrapText="1"/>
    </xf>
    <xf numFmtId="179" fontId="43" fillId="0" borderId="15" xfId="0" applyNumberFormat="1" applyFont="1" applyFill="1" applyBorder="1" applyAlignment="1">
      <alignment horizontal="left" vertical="top" wrapText="1"/>
    </xf>
    <xf numFmtId="179" fontId="43" fillId="0" borderId="49" xfId="0" applyNumberFormat="1" applyFont="1" applyFill="1" applyBorder="1" applyAlignment="1">
      <alignment horizontal="left" vertical="top" wrapText="1"/>
    </xf>
    <xf numFmtId="183" fontId="40" fillId="0" borderId="0" xfId="0" applyNumberFormat="1" applyFont="1" applyFill="1" applyBorder="1" applyAlignment="1"/>
    <xf numFmtId="179" fontId="40" fillId="4" borderId="0" xfId="0" applyNumberFormat="1" applyFont="1" applyFill="1" applyBorder="1" applyAlignment="1"/>
    <xf numFmtId="183" fontId="40" fillId="4" borderId="0" xfId="0" applyNumberFormat="1" applyFont="1" applyFill="1" applyBorder="1" applyAlignment="1"/>
    <xf numFmtId="179" fontId="43" fillId="0" borderId="50" xfId="0" applyNumberFormat="1" applyFont="1" applyFill="1" applyBorder="1" applyAlignment="1">
      <alignment horizontal="left" vertical="top" wrapText="1"/>
    </xf>
    <xf numFmtId="185" fontId="14" fillId="0" borderId="0" xfId="8" applyNumberFormat="1" applyFont="1" applyFill="1" applyAlignment="1"/>
    <xf numFmtId="0" fontId="47" fillId="0" borderId="0" xfId="0" applyFont="1" applyFill="1" applyBorder="1" applyAlignment="1">
      <alignment horizontal="center" vertical="center"/>
    </xf>
    <xf numFmtId="0" fontId="48" fillId="0" borderId="0" xfId="0" applyFont="1" applyFill="1" applyBorder="1" applyAlignment="1">
      <alignment vertical="center"/>
    </xf>
    <xf numFmtId="0" fontId="49" fillId="0" borderId="0" xfId="0" applyFont="1" applyFill="1" applyBorder="1" applyAlignment="1">
      <alignment vertical="center"/>
    </xf>
    <xf numFmtId="0" fontId="50" fillId="0" borderId="0" xfId="0" applyFont="1" applyFill="1" applyBorder="1" applyAlignment="1">
      <alignment horizontal="right" vertical="center"/>
    </xf>
    <xf numFmtId="0" fontId="50" fillId="0" borderId="0" xfId="0" applyFont="1" applyFill="1" applyBorder="1" applyAlignment="1">
      <alignment vertical="center"/>
    </xf>
    <xf numFmtId="0" fontId="51" fillId="0" borderId="0" xfId="0" applyFont="1" applyFill="1" applyBorder="1" applyAlignment="1">
      <alignment vertical="center"/>
    </xf>
    <xf numFmtId="0" fontId="52" fillId="0" borderId="0" xfId="0" applyFont="1" applyFill="1" applyBorder="1" applyAlignment="1">
      <alignment horizontal="center" vertical="center" wrapText="1"/>
    </xf>
    <xf numFmtId="0" fontId="53" fillId="0" borderId="0" xfId="0" applyFont="1" applyFill="1" applyBorder="1" applyAlignment="1">
      <alignment horizontal="center" vertical="center"/>
    </xf>
    <xf numFmtId="57" fontId="54" fillId="0" borderId="0" xfId="0" applyNumberFormat="1"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F1010000"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乐昌表一" xfId="52"/>
    <cellStyle name="千位分隔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B11"/>
  <sheetViews>
    <sheetView tabSelected="1" workbookViewId="0">
      <selection activeCell="B23" sqref="B23"/>
    </sheetView>
  </sheetViews>
  <sheetFormatPr defaultColWidth="8.725" defaultRowHeight="13.5" outlineLevelCol="1"/>
  <cols>
    <col min="1" max="1" width="8.725" style="31"/>
    <col min="2" max="2" width="85" style="31" customWidth="1"/>
    <col min="3" max="16384" width="8.725" style="31"/>
  </cols>
  <sheetData>
    <row r="1" spans="1:1">
      <c r="A1" s="384"/>
    </row>
    <row r="2" spans="2:2">
      <c r="B2" s="384"/>
    </row>
    <row r="3" ht="83.15" customHeight="1" spans="2:2">
      <c r="B3" s="385" t="s">
        <v>0</v>
      </c>
    </row>
    <row r="4" spans="2:2">
      <c r="B4" s="380"/>
    </row>
    <row r="5" spans="2:2">
      <c r="B5" s="380"/>
    </row>
    <row r="6" spans="2:2">
      <c r="B6" s="380"/>
    </row>
    <row r="7" spans="2:2">
      <c r="B7" s="380"/>
    </row>
    <row r="8" spans="2:2">
      <c r="B8" s="380"/>
    </row>
    <row r="9" spans="2:2">
      <c r="B9" s="380"/>
    </row>
    <row r="10" ht="27" customHeight="1" spans="2:2">
      <c r="B10" s="386" t="s">
        <v>1</v>
      </c>
    </row>
    <row r="11" ht="27" customHeight="1" spans="2:2">
      <c r="B11" s="387">
        <v>45536</v>
      </c>
    </row>
  </sheetData>
  <printOptions horizontalCentered="1"/>
  <pageMargins left="0.751388888888889" right="0.751388888888889" top="1.92847222222222"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theme="6" tint="0.8"/>
    <pageSetUpPr fitToPage="1"/>
  </sheetPr>
  <dimension ref="A1:F15"/>
  <sheetViews>
    <sheetView zoomScale="85" zoomScaleNormal="85" workbookViewId="0">
      <selection activeCell="D6" sqref="D6:D10"/>
    </sheetView>
  </sheetViews>
  <sheetFormatPr defaultColWidth="8.725" defaultRowHeight="13.5" outlineLevelCol="5"/>
  <cols>
    <col min="1" max="1" width="44.8166666666667" style="28" customWidth="1"/>
    <col min="2" max="2" width="17.4916666666667" style="28" hidden="1" customWidth="1"/>
    <col min="3" max="5" width="18.1833333333333" style="29" customWidth="1"/>
    <col min="6" max="6" width="64.8166666666667" style="30" customWidth="1"/>
    <col min="7" max="17" width="9" style="28"/>
    <col min="18" max="245" width="8.725" style="28"/>
    <col min="246" max="16384" width="8.725" style="31"/>
  </cols>
  <sheetData>
    <row r="1" ht="14.25" spans="1:2">
      <c r="A1" s="32" t="s">
        <v>17</v>
      </c>
      <c r="B1" s="32"/>
    </row>
    <row r="2" s="26" customFormat="1" ht="43" customHeight="1" spans="1:6">
      <c r="A2" s="33" t="s">
        <v>18</v>
      </c>
      <c r="B2" s="33"/>
      <c r="C2" s="33"/>
      <c r="D2" s="33"/>
      <c r="E2" s="33"/>
      <c r="F2" s="33"/>
    </row>
    <row r="3" ht="21" customHeight="1" spans="1:6">
      <c r="A3" s="34"/>
      <c r="B3" s="34"/>
      <c r="C3" s="35"/>
      <c r="D3" s="35"/>
      <c r="E3" s="35"/>
      <c r="F3" s="36" t="s">
        <v>21</v>
      </c>
    </row>
    <row r="4" s="27" customFormat="1" ht="54" customHeight="1" spans="1:6">
      <c r="A4" s="37" t="s">
        <v>32</v>
      </c>
      <c r="B4" s="38" t="s">
        <v>1312</v>
      </c>
      <c r="C4" s="39" t="s">
        <v>1313</v>
      </c>
      <c r="D4" s="39" t="s">
        <v>208</v>
      </c>
      <c r="E4" s="39" t="s">
        <v>1352</v>
      </c>
      <c r="F4" s="40" t="s">
        <v>1316</v>
      </c>
    </row>
    <row r="5" ht="56" customHeight="1" spans="1:6">
      <c r="A5" s="41" t="s">
        <v>109</v>
      </c>
      <c r="B5" s="42">
        <v>0</v>
      </c>
      <c r="C5" s="42"/>
      <c r="D5" s="43"/>
      <c r="E5" s="44">
        <f>+D5-C5</f>
        <v>0</v>
      </c>
      <c r="F5" s="45"/>
    </row>
    <row r="6" ht="47" customHeight="1" spans="1:6">
      <c r="A6" s="41" t="s">
        <v>112</v>
      </c>
      <c r="B6" s="42">
        <v>10</v>
      </c>
      <c r="C6" s="42">
        <v>10</v>
      </c>
      <c r="D6" s="43">
        <v>10</v>
      </c>
      <c r="E6" s="46">
        <f>+D6-C6</f>
        <v>0</v>
      </c>
      <c r="F6" s="45"/>
    </row>
    <row r="7" ht="47" customHeight="1" spans="1:6">
      <c r="A7" s="41" t="s">
        <v>114</v>
      </c>
      <c r="B7" s="42">
        <v>82226</v>
      </c>
      <c r="C7" s="42">
        <v>192205</v>
      </c>
      <c r="D7" s="43">
        <v>187893</v>
      </c>
      <c r="E7" s="46">
        <f>+D7-C7</f>
        <v>-4312</v>
      </c>
      <c r="F7" s="45" t="s">
        <v>1353</v>
      </c>
    </row>
    <row r="8" ht="47" customHeight="1" spans="1:6">
      <c r="A8" s="41" t="s">
        <v>1354</v>
      </c>
      <c r="B8" s="42">
        <v>0</v>
      </c>
      <c r="C8" s="42"/>
      <c r="D8" s="43"/>
      <c r="E8" s="46">
        <f t="shared" ref="E7:E13" si="0">+D8-C8</f>
        <v>0</v>
      </c>
      <c r="F8" s="45"/>
    </row>
    <row r="9" ht="47" customHeight="1" spans="1:6">
      <c r="A9" s="41" t="s">
        <v>1355</v>
      </c>
      <c r="B9" s="42">
        <v>70014</v>
      </c>
      <c r="C9" s="42">
        <v>72916</v>
      </c>
      <c r="D9" s="43">
        <v>63874</v>
      </c>
      <c r="E9" s="46">
        <f t="shared" si="0"/>
        <v>-9042</v>
      </c>
      <c r="F9" s="45" t="s">
        <v>1356</v>
      </c>
    </row>
    <row r="10" ht="47" customHeight="1" spans="1:6">
      <c r="A10" s="41" t="s">
        <v>1357</v>
      </c>
      <c r="B10" s="42">
        <v>554181</v>
      </c>
      <c r="C10" s="42">
        <v>838563</v>
      </c>
      <c r="D10" s="43">
        <v>814528</v>
      </c>
      <c r="E10" s="46">
        <f t="shared" si="0"/>
        <v>-24035</v>
      </c>
      <c r="F10" s="45" t="s">
        <v>1358</v>
      </c>
    </row>
    <row r="11" ht="54" customHeight="1" spans="1:6">
      <c r="A11" s="41" t="s">
        <v>1359</v>
      </c>
      <c r="B11" s="42">
        <v>0</v>
      </c>
      <c r="C11" s="42"/>
      <c r="D11" s="43"/>
      <c r="E11" s="44">
        <f t="shared" si="0"/>
        <v>0</v>
      </c>
      <c r="F11" s="45"/>
    </row>
    <row r="12" ht="47" customHeight="1" spans="1:6">
      <c r="A12" s="41"/>
      <c r="B12" s="47"/>
      <c r="C12" s="42"/>
      <c r="D12" s="43"/>
      <c r="E12" s="44">
        <f t="shared" si="0"/>
        <v>0</v>
      </c>
      <c r="F12" s="48"/>
    </row>
    <row r="13" ht="47" customHeight="1" spans="1:6">
      <c r="A13" s="49" t="s">
        <v>79</v>
      </c>
      <c r="B13" s="50">
        <f>SUM(B5:B11)</f>
        <v>706431</v>
      </c>
      <c r="C13" s="50">
        <f>SUM(C5:C11)</f>
        <v>1103694</v>
      </c>
      <c r="D13" s="50">
        <f>SUM(D5:D11)</f>
        <v>1066305</v>
      </c>
      <c r="E13" s="51">
        <f t="shared" si="0"/>
        <v>-37389</v>
      </c>
      <c r="F13" s="52"/>
    </row>
    <row r="14" ht="30" customHeight="1" spans="1:6">
      <c r="A14" s="32"/>
      <c r="B14" s="32"/>
      <c r="C14" s="53"/>
      <c r="D14" s="53"/>
      <c r="E14" s="53"/>
      <c r="F14" s="54"/>
    </row>
    <row r="15" ht="18" customHeight="1"/>
  </sheetData>
  <mergeCells count="1">
    <mergeCell ref="A2:F2"/>
  </mergeCells>
  <printOptions horizontalCentered="1"/>
  <pageMargins left="0.79" right="0.79" top="0.75" bottom="0.75" header="0.5" footer="0.5"/>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theme="6" tint="0.8"/>
    <pageSetUpPr fitToPage="1"/>
  </sheetPr>
  <dimension ref="A1:F689"/>
  <sheetViews>
    <sheetView workbookViewId="0">
      <selection activeCell="K9" sqref="K9"/>
    </sheetView>
  </sheetViews>
  <sheetFormatPr defaultColWidth="9" defaultRowHeight="13.5" outlineLevelCol="5"/>
  <cols>
    <col min="1" max="2" width="15.625" style="1" customWidth="1"/>
    <col min="3" max="3" width="10.625" style="1" hidden="1" customWidth="1"/>
    <col min="4" max="5" width="45.625" style="1" customWidth="1"/>
    <col min="6" max="6" width="18.75" customWidth="1"/>
  </cols>
  <sheetData>
    <row r="1" spans="1:1">
      <c r="A1" s="1" t="s">
        <v>19</v>
      </c>
    </row>
    <row r="2" ht="27" spans="1:6">
      <c r="A2" s="2" t="s">
        <v>1360</v>
      </c>
      <c r="B2" s="2"/>
      <c r="C2" s="3"/>
      <c r="D2" s="2"/>
      <c r="E2" s="2"/>
      <c r="F2" s="4"/>
    </row>
    <row r="3" spans="1:6">
      <c r="A3" s="5"/>
      <c r="B3" s="6"/>
      <c r="C3" s="7"/>
      <c r="D3" s="6"/>
      <c r="E3" s="6"/>
      <c r="F3" s="8"/>
    </row>
    <row r="4" spans="1:6">
      <c r="A4" s="9" t="s">
        <v>1361</v>
      </c>
      <c r="B4" s="6"/>
      <c r="C4" s="7"/>
      <c r="D4" s="6"/>
      <c r="E4" s="6"/>
      <c r="F4" s="10" t="s">
        <v>1362</v>
      </c>
    </row>
    <row r="5" ht="35" customHeight="1" spans="1:6">
      <c r="A5" s="11" t="s">
        <v>1363</v>
      </c>
      <c r="B5" s="11" t="s">
        <v>1364</v>
      </c>
      <c r="C5" s="11" t="s">
        <v>1365</v>
      </c>
      <c r="D5" s="11" t="s">
        <v>1366</v>
      </c>
      <c r="E5" s="11" t="s">
        <v>1367</v>
      </c>
      <c r="F5" s="12" t="s">
        <v>1368</v>
      </c>
    </row>
    <row r="6" ht="20" customHeight="1" spans="1:6">
      <c r="A6" s="11" t="s">
        <v>1369</v>
      </c>
      <c r="B6" s="11"/>
      <c r="C6" s="11"/>
      <c r="D6" s="11"/>
      <c r="E6" s="11"/>
      <c r="F6" s="13">
        <f>SUBTOTAL(9,F7:F689)</f>
        <v>3539153068.55</v>
      </c>
    </row>
    <row r="7" ht="25" customHeight="1" spans="1:6">
      <c r="A7" s="14" t="s">
        <v>1370</v>
      </c>
      <c r="B7" s="14" t="s">
        <v>1371</v>
      </c>
      <c r="C7" s="14" t="s">
        <v>1372</v>
      </c>
      <c r="D7" s="14" t="s">
        <v>1373</v>
      </c>
      <c r="E7" s="14" t="s">
        <v>1374</v>
      </c>
      <c r="F7" s="15">
        <v>250000000</v>
      </c>
    </row>
    <row r="8" ht="25" customHeight="1" spans="1:6">
      <c r="A8" s="14" t="s">
        <v>1375</v>
      </c>
      <c r="B8" s="14" t="s">
        <v>1376</v>
      </c>
      <c r="C8" s="14" t="s">
        <v>1372</v>
      </c>
      <c r="D8" s="14" t="s">
        <v>1377</v>
      </c>
      <c r="E8" s="14" t="s">
        <v>1378</v>
      </c>
      <c r="F8" s="15">
        <v>220000000</v>
      </c>
    </row>
    <row r="9" ht="25" customHeight="1" spans="1:6">
      <c r="A9" s="14" t="s">
        <v>1379</v>
      </c>
      <c r="B9" s="14"/>
      <c r="C9" s="14" t="s">
        <v>1372</v>
      </c>
      <c r="D9" s="14" t="s">
        <v>1380</v>
      </c>
      <c r="E9" s="14"/>
      <c r="F9" s="15">
        <v>170771374</v>
      </c>
    </row>
    <row r="10" ht="25" customHeight="1" spans="1:6">
      <c r="A10" s="14" t="s">
        <v>1381</v>
      </c>
      <c r="B10" s="14" t="s">
        <v>1381</v>
      </c>
      <c r="C10" s="14" t="s">
        <v>1372</v>
      </c>
      <c r="D10" s="14" t="s">
        <v>1382</v>
      </c>
      <c r="E10" s="14" t="s">
        <v>1383</v>
      </c>
      <c r="F10" s="15">
        <v>157248049.77</v>
      </c>
    </row>
    <row r="11" ht="25" customHeight="1" spans="1:6">
      <c r="A11" s="16" t="s">
        <v>1381</v>
      </c>
      <c r="B11" s="16" t="s">
        <v>1381</v>
      </c>
      <c r="C11" s="14" t="s">
        <v>1372</v>
      </c>
      <c r="D11" s="16" t="s">
        <v>1384</v>
      </c>
      <c r="E11" s="16" t="s">
        <v>1384</v>
      </c>
      <c r="F11" s="17">
        <v>155381643.25</v>
      </c>
    </row>
    <row r="12" ht="25" customHeight="1" spans="1:6">
      <c r="A12" s="14" t="s">
        <v>1385</v>
      </c>
      <c r="B12" s="14"/>
      <c r="C12" s="14" t="s">
        <v>1372</v>
      </c>
      <c r="D12" s="14" t="s">
        <v>1386</v>
      </c>
      <c r="E12" s="14" t="s">
        <v>1386</v>
      </c>
      <c r="F12" s="15">
        <v>145100000</v>
      </c>
    </row>
    <row r="13" ht="25" customHeight="1" spans="1:6">
      <c r="A13" s="14" t="s">
        <v>1375</v>
      </c>
      <c r="B13" s="14" t="s">
        <v>1376</v>
      </c>
      <c r="C13" s="14" t="s">
        <v>1372</v>
      </c>
      <c r="D13" s="14" t="s">
        <v>1387</v>
      </c>
      <c r="E13" s="14" t="s">
        <v>1388</v>
      </c>
      <c r="F13" s="15">
        <v>106350000</v>
      </c>
    </row>
    <row r="14" ht="25" customHeight="1" spans="1:6">
      <c r="A14" s="14" t="s">
        <v>1389</v>
      </c>
      <c r="B14" s="14" t="s">
        <v>1390</v>
      </c>
      <c r="C14" s="14" t="s">
        <v>1372</v>
      </c>
      <c r="D14" s="14" t="s">
        <v>1391</v>
      </c>
      <c r="E14" s="14" t="s">
        <v>1392</v>
      </c>
      <c r="F14" s="15">
        <v>99500000</v>
      </c>
    </row>
    <row r="15" ht="25" customHeight="1" spans="1:6">
      <c r="A15" s="14" t="s">
        <v>1381</v>
      </c>
      <c r="B15" s="14" t="s">
        <v>1381</v>
      </c>
      <c r="C15" s="14" t="s">
        <v>1372</v>
      </c>
      <c r="D15" s="14" t="s">
        <v>1393</v>
      </c>
      <c r="E15" s="14" t="s">
        <v>1393</v>
      </c>
      <c r="F15" s="15">
        <v>90000000</v>
      </c>
    </row>
    <row r="16" ht="25" customHeight="1" spans="1:6">
      <c r="A16" s="14" t="s">
        <v>1385</v>
      </c>
      <c r="B16" s="14"/>
      <c r="C16" s="14" t="s">
        <v>1372</v>
      </c>
      <c r="D16" s="14" t="s">
        <v>1394</v>
      </c>
      <c r="E16" s="14" t="s">
        <v>1394</v>
      </c>
      <c r="F16" s="15">
        <v>83000000</v>
      </c>
    </row>
    <row r="17" ht="25" customHeight="1" spans="1:6">
      <c r="A17" s="14" t="s">
        <v>1395</v>
      </c>
      <c r="B17" s="14"/>
      <c r="C17" s="14" t="s">
        <v>1372</v>
      </c>
      <c r="D17" s="14" t="s">
        <v>1396</v>
      </c>
      <c r="E17" s="14" t="s">
        <v>1396</v>
      </c>
      <c r="F17" s="15">
        <v>70000000</v>
      </c>
    </row>
    <row r="18" ht="25" customHeight="1" spans="1:6">
      <c r="A18" s="14" t="s">
        <v>1389</v>
      </c>
      <c r="B18" s="14" t="s">
        <v>1390</v>
      </c>
      <c r="C18" s="14" t="s">
        <v>1372</v>
      </c>
      <c r="D18" s="14" t="s">
        <v>1397</v>
      </c>
      <c r="E18" s="14" t="s">
        <v>1397</v>
      </c>
      <c r="F18" s="15">
        <v>68000000</v>
      </c>
    </row>
    <row r="19" ht="25" customHeight="1" spans="1:6">
      <c r="A19" s="14" t="s">
        <v>1385</v>
      </c>
      <c r="B19" s="14"/>
      <c r="C19" s="14" t="s">
        <v>1372</v>
      </c>
      <c r="D19" s="14" t="s">
        <v>1398</v>
      </c>
      <c r="E19" s="14" t="s">
        <v>1398</v>
      </c>
      <c r="F19" s="15">
        <v>62600000</v>
      </c>
    </row>
    <row r="20" ht="25" customHeight="1" spans="1:6">
      <c r="A20" s="14" t="s">
        <v>1395</v>
      </c>
      <c r="B20" s="14"/>
      <c r="C20" s="14" t="s">
        <v>1372</v>
      </c>
      <c r="D20" s="14" t="s">
        <v>1396</v>
      </c>
      <c r="E20" s="14" t="s">
        <v>1396</v>
      </c>
      <c r="F20" s="15">
        <v>60000000</v>
      </c>
    </row>
    <row r="21" ht="25" customHeight="1" spans="1:6">
      <c r="A21" s="14" t="s">
        <v>1379</v>
      </c>
      <c r="B21" s="14"/>
      <c r="C21" s="14" t="s">
        <v>1372</v>
      </c>
      <c r="D21" s="14" t="s">
        <v>1399</v>
      </c>
      <c r="E21" s="14"/>
      <c r="F21" s="15">
        <v>51490000</v>
      </c>
    </row>
    <row r="22" ht="25" customHeight="1" spans="1:6">
      <c r="A22" s="14" t="s">
        <v>1400</v>
      </c>
      <c r="B22" s="14"/>
      <c r="C22" s="14" t="s">
        <v>1372</v>
      </c>
      <c r="D22" s="14" t="s">
        <v>1401</v>
      </c>
      <c r="E22" s="14"/>
      <c r="F22" s="15">
        <v>49780000</v>
      </c>
    </row>
    <row r="23" ht="25" customHeight="1" spans="1:6">
      <c r="A23" s="14" t="s">
        <v>1375</v>
      </c>
      <c r="B23" s="14" t="s">
        <v>1376</v>
      </c>
      <c r="C23" s="14" t="s">
        <v>1372</v>
      </c>
      <c r="D23" s="14" t="s">
        <v>1402</v>
      </c>
      <c r="E23" s="14" t="s">
        <v>1403</v>
      </c>
      <c r="F23" s="15">
        <v>48710000</v>
      </c>
    </row>
    <row r="24" ht="25" customHeight="1" spans="1:6">
      <c r="A24" s="14" t="s">
        <v>1385</v>
      </c>
      <c r="B24" s="14"/>
      <c r="C24" s="14" t="s">
        <v>1372</v>
      </c>
      <c r="D24" s="14" t="s">
        <v>1404</v>
      </c>
      <c r="E24" s="14" t="s">
        <v>1404</v>
      </c>
      <c r="F24" s="15">
        <v>47000000</v>
      </c>
    </row>
    <row r="25" ht="25" customHeight="1" spans="1:6">
      <c r="A25" s="14" t="s">
        <v>1370</v>
      </c>
      <c r="B25" s="14"/>
      <c r="C25" s="14" t="s">
        <v>1372</v>
      </c>
      <c r="D25" s="14" t="s">
        <v>1405</v>
      </c>
      <c r="E25" s="14"/>
      <c r="F25" s="15">
        <v>40000000</v>
      </c>
    </row>
    <row r="26" ht="25" customHeight="1" spans="1:6">
      <c r="A26" s="14" t="s">
        <v>1385</v>
      </c>
      <c r="B26" s="14"/>
      <c r="C26" s="14" t="s">
        <v>1372</v>
      </c>
      <c r="D26" s="14" t="s">
        <v>1406</v>
      </c>
      <c r="E26" s="14" t="s">
        <v>1406</v>
      </c>
      <c r="F26" s="15">
        <v>40000000</v>
      </c>
    </row>
    <row r="27" ht="25" customHeight="1" spans="1:6">
      <c r="A27" s="14" t="s">
        <v>1400</v>
      </c>
      <c r="B27" s="14" t="s">
        <v>1407</v>
      </c>
      <c r="C27" s="14" t="s">
        <v>1372</v>
      </c>
      <c r="D27" s="14" t="s">
        <v>1408</v>
      </c>
      <c r="E27" s="14" t="s">
        <v>1409</v>
      </c>
      <c r="F27" s="15">
        <v>39100000</v>
      </c>
    </row>
    <row r="28" ht="25" customHeight="1" spans="1:6">
      <c r="A28" s="14" t="s">
        <v>1410</v>
      </c>
      <c r="B28" s="14"/>
      <c r="C28" s="14" t="s">
        <v>1372</v>
      </c>
      <c r="D28" s="14" t="s">
        <v>1411</v>
      </c>
      <c r="E28" s="14" t="s">
        <v>1411</v>
      </c>
      <c r="F28" s="15">
        <v>35523957.98</v>
      </c>
    </row>
    <row r="29" ht="25" customHeight="1" spans="1:6">
      <c r="A29" s="16" t="s">
        <v>1389</v>
      </c>
      <c r="B29" s="16" t="s">
        <v>1412</v>
      </c>
      <c r="C29" s="14" t="s">
        <v>1372</v>
      </c>
      <c r="D29" s="16" t="s">
        <v>1413</v>
      </c>
      <c r="E29" s="16" t="s">
        <v>1414</v>
      </c>
      <c r="F29" s="17">
        <v>30000000</v>
      </c>
    </row>
    <row r="30" ht="25" customHeight="1" spans="1:6">
      <c r="A30" s="14" t="s">
        <v>1400</v>
      </c>
      <c r="B30" s="14" t="s">
        <v>1407</v>
      </c>
      <c r="C30" s="14" t="s">
        <v>1372</v>
      </c>
      <c r="D30" s="14" t="s">
        <v>1415</v>
      </c>
      <c r="E30" s="14" t="s">
        <v>1416</v>
      </c>
      <c r="F30" s="15">
        <v>30000000</v>
      </c>
    </row>
    <row r="31" ht="25" customHeight="1" spans="1:6">
      <c r="A31" s="14" t="s">
        <v>1417</v>
      </c>
      <c r="B31" s="14"/>
      <c r="C31" s="14" t="s">
        <v>1372</v>
      </c>
      <c r="D31" s="14" t="s">
        <v>1418</v>
      </c>
      <c r="E31" s="14" t="s">
        <v>1418</v>
      </c>
      <c r="F31" s="15">
        <v>30000000</v>
      </c>
    </row>
    <row r="32" ht="25" customHeight="1" spans="1:6">
      <c r="A32" s="14" t="s">
        <v>1419</v>
      </c>
      <c r="B32" s="14" t="s">
        <v>1420</v>
      </c>
      <c r="C32" s="14" t="s">
        <v>1372</v>
      </c>
      <c r="D32" s="14" t="s">
        <v>1421</v>
      </c>
      <c r="E32" s="14" t="s">
        <v>1421</v>
      </c>
      <c r="F32" s="15">
        <v>28640000</v>
      </c>
    </row>
    <row r="33" ht="25" customHeight="1" spans="1:6">
      <c r="A33" s="14" t="s">
        <v>1422</v>
      </c>
      <c r="B33" s="14"/>
      <c r="C33" s="14" t="s">
        <v>1372</v>
      </c>
      <c r="D33" s="14" t="s">
        <v>1423</v>
      </c>
      <c r="E33" s="14"/>
      <c r="F33" s="15">
        <v>28074100</v>
      </c>
    </row>
    <row r="34" ht="25" customHeight="1" spans="1:6">
      <c r="A34" s="14" t="s">
        <v>1422</v>
      </c>
      <c r="B34" s="14"/>
      <c r="C34" s="14" t="s">
        <v>1372</v>
      </c>
      <c r="D34" s="14" t="s">
        <v>1424</v>
      </c>
      <c r="E34" s="14"/>
      <c r="F34" s="15">
        <v>28000000</v>
      </c>
    </row>
    <row r="35" ht="25" customHeight="1" spans="1:6">
      <c r="A35" s="16" t="s">
        <v>1425</v>
      </c>
      <c r="B35" s="16" t="s">
        <v>1425</v>
      </c>
      <c r="C35" s="14" t="s">
        <v>1372</v>
      </c>
      <c r="D35" s="16" t="s">
        <v>1426</v>
      </c>
      <c r="E35" s="16" t="s">
        <v>1427</v>
      </c>
      <c r="F35" s="17">
        <v>25815000</v>
      </c>
    </row>
    <row r="36" ht="25" customHeight="1" spans="1:6">
      <c r="A36" s="14" t="s">
        <v>1400</v>
      </c>
      <c r="B36" s="14" t="s">
        <v>1371</v>
      </c>
      <c r="C36" s="14" t="s">
        <v>1372</v>
      </c>
      <c r="D36" s="14" t="s">
        <v>1415</v>
      </c>
      <c r="E36" s="14" t="s">
        <v>1428</v>
      </c>
      <c r="F36" s="15">
        <v>25000000</v>
      </c>
    </row>
    <row r="37" ht="25" customHeight="1" spans="1:6">
      <c r="A37" s="14" t="s">
        <v>1400</v>
      </c>
      <c r="B37" s="14" t="s">
        <v>1407</v>
      </c>
      <c r="C37" s="14" t="s">
        <v>1372</v>
      </c>
      <c r="D37" s="14" t="s">
        <v>1408</v>
      </c>
      <c r="E37" s="14" t="s">
        <v>1416</v>
      </c>
      <c r="F37" s="15">
        <v>24800000</v>
      </c>
    </row>
    <row r="38" ht="25" customHeight="1" spans="1:6">
      <c r="A38" s="14" t="s">
        <v>1375</v>
      </c>
      <c r="B38" s="14" t="s">
        <v>1429</v>
      </c>
      <c r="C38" s="14" t="s">
        <v>1372</v>
      </c>
      <c r="D38" s="14" t="s">
        <v>1402</v>
      </c>
      <c r="E38" s="14" t="s">
        <v>1430</v>
      </c>
      <c r="F38" s="17">
        <v>22950000</v>
      </c>
    </row>
    <row r="39" ht="25" customHeight="1" spans="1:6">
      <c r="A39" s="14" t="s">
        <v>1370</v>
      </c>
      <c r="B39" s="14"/>
      <c r="C39" s="14" t="s">
        <v>1372</v>
      </c>
      <c r="D39" s="14" t="s">
        <v>1431</v>
      </c>
      <c r="E39" s="14"/>
      <c r="F39" s="15">
        <v>22610000</v>
      </c>
    </row>
    <row r="40" ht="25" customHeight="1" spans="1:6">
      <c r="A40" s="16" t="s">
        <v>1381</v>
      </c>
      <c r="B40" s="16" t="s">
        <v>1381</v>
      </c>
      <c r="C40" s="14" t="s">
        <v>1372</v>
      </c>
      <c r="D40" s="16" t="s">
        <v>1393</v>
      </c>
      <c r="E40" s="16" t="s">
        <v>1393</v>
      </c>
      <c r="F40" s="17">
        <v>22603900</v>
      </c>
    </row>
    <row r="41" ht="25" customHeight="1" spans="1:6">
      <c r="A41" s="16" t="s">
        <v>1432</v>
      </c>
      <c r="B41" s="16" t="s">
        <v>1432</v>
      </c>
      <c r="C41" s="14" t="s">
        <v>1372</v>
      </c>
      <c r="D41" s="16" t="s">
        <v>1433</v>
      </c>
      <c r="E41" s="16" t="s">
        <v>1434</v>
      </c>
      <c r="F41" s="17">
        <v>20675300</v>
      </c>
    </row>
    <row r="42" ht="25" customHeight="1" spans="1:6">
      <c r="A42" s="14" t="s">
        <v>1389</v>
      </c>
      <c r="B42" s="14" t="s">
        <v>1435</v>
      </c>
      <c r="C42" s="14" t="s">
        <v>1372</v>
      </c>
      <c r="D42" s="14" t="s">
        <v>1436</v>
      </c>
      <c r="E42" s="14" t="s">
        <v>1437</v>
      </c>
      <c r="F42" s="15">
        <v>20120000</v>
      </c>
    </row>
    <row r="43" ht="25" customHeight="1" spans="1:6">
      <c r="A43" s="16" t="s">
        <v>1400</v>
      </c>
      <c r="B43" s="16" t="s">
        <v>1407</v>
      </c>
      <c r="C43" s="14" t="s">
        <v>1372</v>
      </c>
      <c r="D43" s="16" t="s">
        <v>1415</v>
      </c>
      <c r="E43" s="16" t="s">
        <v>1409</v>
      </c>
      <c r="F43" s="17">
        <v>20000000</v>
      </c>
    </row>
    <row r="44" ht="25" customHeight="1" spans="1:6">
      <c r="A44" s="14" t="s">
        <v>1417</v>
      </c>
      <c r="B44" s="14"/>
      <c r="C44" s="14" t="s">
        <v>1372</v>
      </c>
      <c r="D44" s="14" t="s">
        <v>1438</v>
      </c>
      <c r="E44" s="14" t="s">
        <v>1438</v>
      </c>
      <c r="F44" s="15">
        <v>20000000</v>
      </c>
    </row>
    <row r="45" ht="25" customHeight="1" spans="1:6">
      <c r="A45" s="14" t="s">
        <v>1417</v>
      </c>
      <c r="B45" s="14"/>
      <c r="C45" s="14" t="s">
        <v>1372</v>
      </c>
      <c r="D45" s="14" t="s">
        <v>1439</v>
      </c>
      <c r="E45" s="14" t="s">
        <v>1439</v>
      </c>
      <c r="F45" s="15">
        <v>20000000</v>
      </c>
    </row>
    <row r="46" ht="25" customHeight="1" spans="1:6">
      <c r="A46" s="14" t="s">
        <v>1440</v>
      </c>
      <c r="B46" s="14"/>
      <c r="C46" s="14" t="s">
        <v>1372</v>
      </c>
      <c r="D46" s="14" t="s">
        <v>1441</v>
      </c>
      <c r="E46" s="14" t="s">
        <v>1442</v>
      </c>
      <c r="F46" s="15">
        <v>20000000</v>
      </c>
    </row>
    <row r="47" ht="25" customHeight="1" spans="1:6">
      <c r="A47" s="14" t="s">
        <v>1389</v>
      </c>
      <c r="B47" s="14"/>
      <c r="C47" s="14" t="s">
        <v>1372</v>
      </c>
      <c r="D47" s="14" t="s">
        <v>1443</v>
      </c>
      <c r="E47" s="14" t="s">
        <v>1443</v>
      </c>
      <c r="F47" s="15">
        <v>19260000</v>
      </c>
    </row>
    <row r="48" ht="25" customHeight="1" spans="1:6">
      <c r="A48" s="16" t="s">
        <v>1375</v>
      </c>
      <c r="B48" s="16" t="s">
        <v>1429</v>
      </c>
      <c r="C48" s="14" t="s">
        <v>1372</v>
      </c>
      <c r="D48" s="16" t="s">
        <v>1402</v>
      </c>
      <c r="E48" s="16" t="s">
        <v>1444</v>
      </c>
      <c r="F48" s="17">
        <v>18450000</v>
      </c>
    </row>
    <row r="49" ht="25" customHeight="1" spans="1:6">
      <c r="A49" s="14" t="s">
        <v>1385</v>
      </c>
      <c r="B49" s="14"/>
      <c r="C49" s="14" t="s">
        <v>1372</v>
      </c>
      <c r="D49" s="14" t="s">
        <v>1445</v>
      </c>
      <c r="E49" s="14" t="s">
        <v>1445</v>
      </c>
      <c r="F49" s="15">
        <v>18000000</v>
      </c>
    </row>
    <row r="50" ht="25" customHeight="1" spans="1:6">
      <c r="A50" s="14" t="s">
        <v>1422</v>
      </c>
      <c r="B50" s="14" t="s">
        <v>1446</v>
      </c>
      <c r="C50" s="14" t="s">
        <v>1372</v>
      </c>
      <c r="D50" s="14" t="s">
        <v>1447</v>
      </c>
      <c r="E50" s="14" t="s">
        <v>1448</v>
      </c>
      <c r="F50" s="15">
        <v>17247305.88</v>
      </c>
    </row>
    <row r="51" ht="25" customHeight="1" spans="1:6">
      <c r="A51" s="14" t="s">
        <v>1375</v>
      </c>
      <c r="B51" s="14" t="s">
        <v>1376</v>
      </c>
      <c r="C51" s="14" t="s">
        <v>1372</v>
      </c>
      <c r="D51" s="14" t="s">
        <v>1449</v>
      </c>
      <c r="E51" s="14" t="s">
        <v>1450</v>
      </c>
      <c r="F51" s="15">
        <v>17000000</v>
      </c>
    </row>
    <row r="52" ht="25" customHeight="1" spans="1:6">
      <c r="A52" s="14" t="s">
        <v>1385</v>
      </c>
      <c r="B52" s="14"/>
      <c r="C52" s="14" t="s">
        <v>1372</v>
      </c>
      <c r="D52" s="14" t="s">
        <v>1451</v>
      </c>
      <c r="E52" s="14" t="s">
        <v>1451</v>
      </c>
      <c r="F52" s="15">
        <v>17000000</v>
      </c>
    </row>
    <row r="53" ht="25" customHeight="1" spans="1:6">
      <c r="A53" s="14" t="s">
        <v>1452</v>
      </c>
      <c r="B53" s="14" t="s">
        <v>1452</v>
      </c>
      <c r="C53" s="14" t="s">
        <v>1372</v>
      </c>
      <c r="D53" s="14" t="s">
        <v>1453</v>
      </c>
      <c r="E53" s="14" t="s">
        <v>1454</v>
      </c>
      <c r="F53" s="15">
        <v>15576000</v>
      </c>
    </row>
    <row r="54" ht="25" customHeight="1" spans="1:6">
      <c r="A54" s="14" t="s">
        <v>1385</v>
      </c>
      <c r="B54" s="14"/>
      <c r="C54" s="14" t="s">
        <v>1372</v>
      </c>
      <c r="D54" s="14" t="s">
        <v>1455</v>
      </c>
      <c r="E54" s="14" t="s">
        <v>1394</v>
      </c>
      <c r="F54" s="15">
        <v>15060000</v>
      </c>
    </row>
    <row r="55" ht="25" customHeight="1" spans="1:6">
      <c r="A55" s="14" t="s">
        <v>1375</v>
      </c>
      <c r="B55" s="14" t="s">
        <v>1456</v>
      </c>
      <c r="C55" s="14" t="s">
        <v>1372</v>
      </c>
      <c r="D55" s="14" t="s">
        <v>1402</v>
      </c>
      <c r="E55" s="14" t="s">
        <v>1457</v>
      </c>
      <c r="F55" s="15">
        <v>14185069.5</v>
      </c>
    </row>
    <row r="56" ht="25" customHeight="1" spans="1:6">
      <c r="A56" s="14" t="s">
        <v>1458</v>
      </c>
      <c r="B56" s="14" t="s">
        <v>1417</v>
      </c>
      <c r="C56" s="14" t="s">
        <v>1459</v>
      </c>
      <c r="D56" s="14" t="s">
        <v>1460</v>
      </c>
      <c r="E56" s="14" t="s">
        <v>1461</v>
      </c>
      <c r="F56" s="15">
        <v>14000000</v>
      </c>
    </row>
    <row r="57" ht="25" customHeight="1" spans="1:6">
      <c r="A57" s="14" t="s">
        <v>1400</v>
      </c>
      <c r="B57" s="14" t="s">
        <v>1407</v>
      </c>
      <c r="C57" s="14" t="s">
        <v>1372</v>
      </c>
      <c r="D57" s="14" t="s">
        <v>1408</v>
      </c>
      <c r="E57" s="14" t="s">
        <v>1462</v>
      </c>
      <c r="F57" s="15">
        <v>13642500</v>
      </c>
    </row>
    <row r="58" ht="25" customHeight="1" spans="1:6">
      <c r="A58" s="14" t="s">
        <v>1381</v>
      </c>
      <c r="B58" s="14" t="s">
        <v>1381</v>
      </c>
      <c r="C58" s="14" t="s">
        <v>1372</v>
      </c>
      <c r="D58" s="14" t="s">
        <v>1393</v>
      </c>
      <c r="E58" s="14" t="s">
        <v>1393</v>
      </c>
      <c r="F58" s="15">
        <v>12839135.05</v>
      </c>
    </row>
    <row r="59" ht="25" customHeight="1" spans="1:6">
      <c r="A59" s="14" t="s">
        <v>1422</v>
      </c>
      <c r="B59" s="14" t="s">
        <v>1446</v>
      </c>
      <c r="C59" s="14" t="s">
        <v>1372</v>
      </c>
      <c r="D59" s="14" t="s">
        <v>1463</v>
      </c>
      <c r="E59" s="14" t="s">
        <v>1464</v>
      </c>
      <c r="F59" s="15">
        <v>11830000</v>
      </c>
    </row>
    <row r="60" ht="25" customHeight="1" spans="1:6">
      <c r="A60" s="14" t="s">
        <v>1400</v>
      </c>
      <c r="B60" s="14" t="s">
        <v>1429</v>
      </c>
      <c r="C60" s="14" t="s">
        <v>1372</v>
      </c>
      <c r="D60" s="14" t="s">
        <v>1415</v>
      </c>
      <c r="E60" s="14" t="s">
        <v>1465</v>
      </c>
      <c r="F60" s="15">
        <v>11800000</v>
      </c>
    </row>
    <row r="61" ht="25" customHeight="1" spans="1:6">
      <c r="A61" s="14" t="s">
        <v>1466</v>
      </c>
      <c r="B61" s="14"/>
      <c r="C61" s="14" t="s">
        <v>1372</v>
      </c>
      <c r="D61" s="14" t="s">
        <v>1467</v>
      </c>
      <c r="E61" s="14"/>
      <c r="F61" s="15">
        <v>11390000</v>
      </c>
    </row>
    <row r="62" ht="25" customHeight="1" spans="1:6">
      <c r="A62" s="14" t="s">
        <v>1385</v>
      </c>
      <c r="B62" s="14"/>
      <c r="C62" s="14" t="s">
        <v>1372</v>
      </c>
      <c r="D62" s="14" t="s">
        <v>1468</v>
      </c>
      <c r="E62" s="14" t="s">
        <v>1468</v>
      </c>
      <c r="F62" s="15">
        <v>11200000</v>
      </c>
    </row>
    <row r="63" ht="25" customHeight="1" spans="1:6">
      <c r="A63" s="14" t="s">
        <v>1440</v>
      </c>
      <c r="B63" s="14"/>
      <c r="C63" s="14" t="s">
        <v>1372</v>
      </c>
      <c r="D63" s="14" t="s">
        <v>1469</v>
      </c>
      <c r="E63" s="14"/>
      <c r="F63" s="15">
        <v>10768800</v>
      </c>
    </row>
    <row r="64" ht="25" customHeight="1" spans="1:6">
      <c r="A64" s="14" t="s">
        <v>1419</v>
      </c>
      <c r="B64" s="14" t="s">
        <v>1420</v>
      </c>
      <c r="C64" s="14" t="s">
        <v>1372</v>
      </c>
      <c r="D64" s="14" t="s">
        <v>1470</v>
      </c>
      <c r="E64" s="14" t="s">
        <v>1471</v>
      </c>
      <c r="F64" s="15">
        <v>10718516</v>
      </c>
    </row>
    <row r="65" ht="25" customHeight="1" spans="1:6">
      <c r="A65" s="14" t="s">
        <v>1466</v>
      </c>
      <c r="B65" s="14"/>
      <c r="C65" s="14" t="s">
        <v>1372</v>
      </c>
      <c r="D65" s="14" t="s">
        <v>1472</v>
      </c>
      <c r="E65" s="14"/>
      <c r="F65" s="15">
        <v>10000000</v>
      </c>
    </row>
    <row r="66" ht="25" customHeight="1" spans="1:6">
      <c r="A66" s="14" t="s">
        <v>1458</v>
      </c>
      <c r="B66" s="14" t="s">
        <v>1400</v>
      </c>
      <c r="C66" s="14" t="s">
        <v>1459</v>
      </c>
      <c r="D66" s="14" t="s">
        <v>1460</v>
      </c>
      <c r="E66" s="14" t="s">
        <v>1473</v>
      </c>
      <c r="F66" s="15">
        <v>9946949.29</v>
      </c>
    </row>
    <row r="67" ht="25" customHeight="1" spans="1:6">
      <c r="A67" s="14" t="s">
        <v>1422</v>
      </c>
      <c r="B67" s="14"/>
      <c r="C67" s="14" t="s">
        <v>1372</v>
      </c>
      <c r="D67" s="14" t="s">
        <v>1474</v>
      </c>
      <c r="E67" s="14"/>
      <c r="F67" s="15">
        <v>9880788</v>
      </c>
    </row>
    <row r="68" ht="25" customHeight="1" spans="1:6">
      <c r="A68" s="14" t="s">
        <v>1475</v>
      </c>
      <c r="B68" s="14" t="s">
        <v>1475</v>
      </c>
      <c r="C68" s="14" t="s">
        <v>1372</v>
      </c>
      <c r="D68" s="14" t="s">
        <v>1476</v>
      </c>
      <c r="E68" s="14" t="s">
        <v>1477</v>
      </c>
      <c r="F68" s="15">
        <v>9648000</v>
      </c>
    </row>
    <row r="69" ht="25" customHeight="1" spans="1:6">
      <c r="A69" s="14" t="s">
        <v>1422</v>
      </c>
      <c r="B69" s="14" t="s">
        <v>1446</v>
      </c>
      <c r="C69" s="14" t="s">
        <v>1372</v>
      </c>
      <c r="D69" s="14" t="s">
        <v>1478</v>
      </c>
      <c r="E69" s="14" t="s">
        <v>1479</v>
      </c>
      <c r="F69" s="15">
        <v>9592282.56</v>
      </c>
    </row>
    <row r="70" ht="25" customHeight="1" spans="1:6">
      <c r="A70" s="14" t="s">
        <v>1422</v>
      </c>
      <c r="B70" s="14" t="s">
        <v>1446</v>
      </c>
      <c r="C70" s="14" t="s">
        <v>1372</v>
      </c>
      <c r="D70" s="14" t="s">
        <v>1480</v>
      </c>
      <c r="E70" s="14" t="s">
        <v>1481</v>
      </c>
      <c r="F70" s="15">
        <v>9550000</v>
      </c>
    </row>
    <row r="71" ht="25" customHeight="1" spans="1:6">
      <c r="A71" s="14" t="s">
        <v>1440</v>
      </c>
      <c r="B71" s="14" t="s">
        <v>1440</v>
      </c>
      <c r="C71" s="14" t="s">
        <v>1372</v>
      </c>
      <c r="D71" s="14" t="s">
        <v>1482</v>
      </c>
      <c r="E71" s="14" t="s">
        <v>1483</v>
      </c>
      <c r="F71" s="15">
        <v>9360000</v>
      </c>
    </row>
    <row r="72" ht="25" customHeight="1" spans="1:6">
      <c r="A72" s="14" t="s">
        <v>1422</v>
      </c>
      <c r="B72" s="14"/>
      <c r="C72" s="14" t="s">
        <v>1372</v>
      </c>
      <c r="D72" s="14" t="s">
        <v>1484</v>
      </c>
      <c r="E72" s="14"/>
      <c r="F72" s="15">
        <v>9348738</v>
      </c>
    </row>
    <row r="73" ht="25" customHeight="1" spans="1:6">
      <c r="A73" s="16" t="s">
        <v>1419</v>
      </c>
      <c r="B73" s="16" t="s">
        <v>1419</v>
      </c>
      <c r="C73" s="14" t="s">
        <v>1372</v>
      </c>
      <c r="D73" s="16" t="s">
        <v>1485</v>
      </c>
      <c r="E73" s="16" t="s">
        <v>1486</v>
      </c>
      <c r="F73" s="17">
        <v>8960000</v>
      </c>
    </row>
    <row r="74" ht="25" customHeight="1" spans="1:6">
      <c r="A74" s="16" t="s">
        <v>1375</v>
      </c>
      <c r="B74" s="16" t="s">
        <v>1376</v>
      </c>
      <c r="C74" s="14" t="s">
        <v>1372</v>
      </c>
      <c r="D74" s="16" t="s">
        <v>1402</v>
      </c>
      <c r="E74" s="16" t="s">
        <v>1487</v>
      </c>
      <c r="F74" s="17">
        <v>8600000</v>
      </c>
    </row>
    <row r="75" ht="25" customHeight="1" spans="1:6">
      <c r="A75" s="14" t="s">
        <v>1488</v>
      </c>
      <c r="B75" s="14" t="s">
        <v>1488</v>
      </c>
      <c r="C75" s="14" t="s">
        <v>1372</v>
      </c>
      <c r="D75" s="14" t="s">
        <v>1489</v>
      </c>
      <c r="E75" s="14" t="s">
        <v>1489</v>
      </c>
      <c r="F75" s="15">
        <v>8095231.84</v>
      </c>
    </row>
    <row r="76" ht="25" customHeight="1" spans="1:6">
      <c r="A76" s="14" t="s">
        <v>1400</v>
      </c>
      <c r="B76" s="14"/>
      <c r="C76" s="14" t="s">
        <v>1372</v>
      </c>
      <c r="D76" s="14" t="s">
        <v>1490</v>
      </c>
      <c r="E76" s="14" t="s">
        <v>1491</v>
      </c>
      <c r="F76" s="15">
        <v>8000000</v>
      </c>
    </row>
    <row r="77" ht="25" customHeight="1" spans="1:6">
      <c r="A77" s="14" t="s">
        <v>1492</v>
      </c>
      <c r="B77" s="14" t="s">
        <v>1492</v>
      </c>
      <c r="C77" s="14" t="s">
        <v>1372</v>
      </c>
      <c r="D77" s="14" t="s">
        <v>1493</v>
      </c>
      <c r="E77" s="14" t="s">
        <v>1494</v>
      </c>
      <c r="F77" s="15">
        <v>7625000</v>
      </c>
    </row>
    <row r="78" ht="25" customHeight="1" spans="1:6">
      <c r="A78" s="14" t="s">
        <v>1440</v>
      </c>
      <c r="B78" s="14" t="s">
        <v>1495</v>
      </c>
      <c r="C78" s="14" t="s">
        <v>1372</v>
      </c>
      <c r="D78" s="14" t="s">
        <v>1441</v>
      </c>
      <c r="E78" s="14" t="s">
        <v>1496</v>
      </c>
      <c r="F78" s="15">
        <v>7621300</v>
      </c>
    </row>
    <row r="79" ht="25" customHeight="1" spans="1:6">
      <c r="A79" s="14" t="s">
        <v>1497</v>
      </c>
      <c r="B79" s="14" t="s">
        <v>1412</v>
      </c>
      <c r="C79" s="14" t="s">
        <v>1372</v>
      </c>
      <c r="D79" s="14" t="s">
        <v>1498</v>
      </c>
      <c r="E79" s="14" t="s">
        <v>1498</v>
      </c>
      <c r="F79" s="15">
        <v>7500000</v>
      </c>
    </row>
    <row r="80" ht="25" customHeight="1" spans="1:6">
      <c r="A80" s="14" t="s">
        <v>1410</v>
      </c>
      <c r="B80" s="14"/>
      <c r="C80" s="14" t="s">
        <v>1372</v>
      </c>
      <c r="D80" s="14" t="s">
        <v>1499</v>
      </c>
      <c r="E80" s="14"/>
      <c r="F80" s="15">
        <v>7342400</v>
      </c>
    </row>
    <row r="81" ht="25" customHeight="1" spans="1:6">
      <c r="A81" s="14" t="s">
        <v>1440</v>
      </c>
      <c r="B81" s="14" t="s">
        <v>1495</v>
      </c>
      <c r="C81" s="14" t="s">
        <v>1372</v>
      </c>
      <c r="D81" s="14" t="s">
        <v>1500</v>
      </c>
      <c r="E81" s="14" t="s">
        <v>1500</v>
      </c>
      <c r="F81" s="15">
        <v>7300000</v>
      </c>
    </row>
    <row r="82" ht="25" customHeight="1" spans="1:6">
      <c r="A82" s="14" t="s">
        <v>1389</v>
      </c>
      <c r="B82" s="14" t="s">
        <v>1389</v>
      </c>
      <c r="C82" s="14" t="s">
        <v>1372</v>
      </c>
      <c r="D82" s="14" t="s">
        <v>1501</v>
      </c>
      <c r="E82" s="14" t="s">
        <v>1502</v>
      </c>
      <c r="F82" s="15">
        <v>7000000</v>
      </c>
    </row>
    <row r="83" ht="25" customHeight="1" spans="1:6">
      <c r="A83" s="14" t="s">
        <v>1422</v>
      </c>
      <c r="B83" s="14"/>
      <c r="C83" s="14" t="s">
        <v>1372</v>
      </c>
      <c r="D83" s="14" t="s">
        <v>1503</v>
      </c>
      <c r="E83" s="14" t="s">
        <v>1504</v>
      </c>
      <c r="F83" s="15">
        <v>6550000</v>
      </c>
    </row>
    <row r="84" ht="25" customHeight="1" spans="1:6">
      <c r="A84" s="14" t="s">
        <v>1385</v>
      </c>
      <c r="B84" s="14"/>
      <c r="C84" s="14" t="s">
        <v>1372</v>
      </c>
      <c r="D84" s="14" t="s">
        <v>1505</v>
      </c>
      <c r="E84" s="14" t="s">
        <v>1505</v>
      </c>
      <c r="F84" s="15">
        <v>6000000</v>
      </c>
    </row>
    <row r="85" ht="25" customHeight="1" spans="1:6">
      <c r="A85" s="14" t="s">
        <v>1410</v>
      </c>
      <c r="B85" s="14"/>
      <c r="C85" s="14" t="s">
        <v>1372</v>
      </c>
      <c r="D85" s="14" t="s">
        <v>1506</v>
      </c>
      <c r="E85" s="14" t="s">
        <v>1506</v>
      </c>
      <c r="F85" s="15">
        <v>6000000</v>
      </c>
    </row>
    <row r="86" ht="25" customHeight="1" spans="1:6">
      <c r="A86" s="18" t="s">
        <v>1432</v>
      </c>
      <c r="B86" s="18" t="s">
        <v>1432</v>
      </c>
      <c r="C86" s="14" t="s">
        <v>1372</v>
      </c>
      <c r="D86" s="19" t="s">
        <v>1507</v>
      </c>
      <c r="E86" s="18" t="s">
        <v>1508</v>
      </c>
      <c r="F86" s="17">
        <v>5823500</v>
      </c>
    </row>
    <row r="87" ht="25" customHeight="1" spans="1:6">
      <c r="A87" s="14" t="s">
        <v>1492</v>
      </c>
      <c r="B87" s="14" t="s">
        <v>1492</v>
      </c>
      <c r="C87" s="14" t="s">
        <v>1372</v>
      </c>
      <c r="D87" s="14" t="s">
        <v>1509</v>
      </c>
      <c r="E87" s="14" t="s">
        <v>1510</v>
      </c>
      <c r="F87" s="15">
        <v>5790000</v>
      </c>
    </row>
    <row r="88" ht="25" customHeight="1" spans="1:6">
      <c r="A88" s="14" t="s">
        <v>1370</v>
      </c>
      <c r="B88" s="14"/>
      <c r="C88" s="14" t="s">
        <v>1372</v>
      </c>
      <c r="D88" s="14" t="s">
        <v>1511</v>
      </c>
      <c r="E88" s="14"/>
      <c r="F88" s="15">
        <v>5770000</v>
      </c>
    </row>
    <row r="89" ht="25" customHeight="1" spans="1:6">
      <c r="A89" s="14" t="s">
        <v>1417</v>
      </c>
      <c r="B89" s="14"/>
      <c r="C89" s="14" t="s">
        <v>1372</v>
      </c>
      <c r="D89" s="14" t="s">
        <v>1512</v>
      </c>
      <c r="E89" s="14" t="s">
        <v>1512</v>
      </c>
      <c r="F89" s="15">
        <v>5580000</v>
      </c>
    </row>
    <row r="90" ht="25" customHeight="1" spans="1:6">
      <c r="A90" s="14" t="s">
        <v>1475</v>
      </c>
      <c r="B90" s="14" t="s">
        <v>1513</v>
      </c>
      <c r="C90" s="14" t="s">
        <v>1372</v>
      </c>
      <c r="D90" s="14" t="s">
        <v>1514</v>
      </c>
      <c r="E90" s="14" t="s">
        <v>1515</v>
      </c>
      <c r="F90" s="15">
        <v>5560000</v>
      </c>
    </row>
    <row r="91" ht="25" customHeight="1" spans="1:6">
      <c r="A91" s="14" t="s">
        <v>1419</v>
      </c>
      <c r="B91" s="14" t="s">
        <v>1420</v>
      </c>
      <c r="C91" s="14" t="s">
        <v>1372</v>
      </c>
      <c r="D91" s="14" t="s">
        <v>1516</v>
      </c>
      <c r="E91" s="14" t="s">
        <v>1517</v>
      </c>
      <c r="F91" s="15">
        <v>5500000</v>
      </c>
    </row>
    <row r="92" ht="25" customHeight="1" spans="1:6">
      <c r="A92" s="14" t="s">
        <v>1422</v>
      </c>
      <c r="B92" s="14" t="s">
        <v>1446</v>
      </c>
      <c r="C92" s="14" t="s">
        <v>1372</v>
      </c>
      <c r="D92" s="14" t="s">
        <v>1518</v>
      </c>
      <c r="E92" s="14" t="s">
        <v>1519</v>
      </c>
      <c r="F92" s="15">
        <v>5500000</v>
      </c>
    </row>
    <row r="93" ht="25" customHeight="1" spans="1:6">
      <c r="A93" s="14" t="s">
        <v>1389</v>
      </c>
      <c r="B93" s="14" t="s">
        <v>1390</v>
      </c>
      <c r="C93" s="14" t="s">
        <v>1372</v>
      </c>
      <c r="D93" s="14" t="s">
        <v>1520</v>
      </c>
      <c r="E93" s="14" t="s">
        <v>1521</v>
      </c>
      <c r="F93" s="15">
        <v>5450000</v>
      </c>
    </row>
    <row r="94" ht="25" customHeight="1" spans="1:6">
      <c r="A94" s="14" t="s">
        <v>1375</v>
      </c>
      <c r="B94" s="14" t="s">
        <v>1522</v>
      </c>
      <c r="C94" s="14" t="s">
        <v>1372</v>
      </c>
      <c r="D94" s="14" t="s">
        <v>1449</v>
      </c>
      <c r="E94" s="14" t="s">
        <v>1523</v>
      </c>
      <c r="F94" s="15">
        <v>5200000</v>
      </c>
    </row>
    <row r="95" ht="25" customHeight="1" spans="1:6">
      <c r="A95" s="14" t="s">
        <v>1452</v>
      </c>
      <c r="B95" s="14"/>
      <c r="C95" s="14" t="s">
        <v>1372</v>
      </c>
      <c r="D95" s="14" t="s">
        <v>1524</v>
      </c>
      <c r="E95" s="14" t="s">
        <v>1525</v>
      </c>
      <c r="F95" s="15">
        <v>5193300</v>
      </c>
    </row>
    <row r="96" ht="25" customHeight="1" spans="1:6">
      <c r="A96" s="14" t="s">
        <v>1440</v>
      </c>
      <c r="B96" s="14" t="s">
        <v>1440</v>
      </c>
      <c r="C96" s="14" t="s">
        <v>1372</v>
      </c>
      <c r="D96" s="14" t="s">
        <v>1526</v>
      </c>
      <c r="E96" s="14" t="s">
        <v>1527</v>
      </c>
      <c r="F96" s="15">
        <v>5140000</v>
      </c>
    </row>
    <row r="97" ht="25" customHeight="1" spans="1:6">
      <c r="A97" s="14" t="s">
        <v>1458</v>
      </c>
      <c r="B97" s="14" t="s">
        <v>1400</v>
      </c>
      <c r="C97" s="14" t="s">
        <v>1459</v>
      </c>
      <c r="D97" s="14" t="s">
        <v>1460</v>
      </c>
      <c r="E97" s="14" t="s">
        <v>1528</v>
      </c>
      <c r="F97" s="15">
        <v>5036159.45</v>
      </c>
    </row>
    <row r="98" ht="25" customHeight="1" spans="1:6">
      <c r="A98" s="14" t="s">
        <v>1529</v>
      </c>
      <c r="B98" s="14" t="s">
        <v>1530</v>
      </c>
      <c r="C98" s="14" t="s">
        <v>1372</v>
      </c>
      <c r="D98" s="14" t="s">
        <v>1531</v>
      </c>
      <c r="E98" s="14" t="s">
        <v>1532</v>
      </c>
      <c r="F98" s="15">
        <v>5026293.88</v>
      </c>
    </row>
    <row r="99" ht="25" customHeight="1" spans="1:6">
      <c r="A99" s="14" t="s">
        <v>1422</v>
      </c>
      <c r="B99" s="14" t="s">
        <v>1533</v>
      </c>
      <c r="C99" s="14" t="s">
        <v>1372</v>
      </c>
      <c r="D99" s="14" t="s">
        <v>1463</v>
      </c>
      <c r="E99" s="14" t="s">
        <v>1534</v>
      </c>
      <c r="F99" s="15">
        <v>5000000</v>
      </c>
    </row>
    <row r="100" ht="25" customHeight="1" spans="1:6">
      <c r="A100" s="14" t="s">
        <v>1475</v>
      </c>
      <c r="B100" s="14" t="s">
        <v>1535</v>
      </c>
      <c r="C100" s="14" t="s">
        <v>1372</v>
      </c>
      <c r="D100" s="14" t="s">
        <v>1536</v>
      </c>
      <c r="E100" s="14" t="s">
        <v>1537</v>
      </c>
      <c r="F100" s="15">
        <v>5000000</v>
      </c>
    </row>
    <row r="101" ht="25" customHeight="1" spans="1:6">
      <c r="A101" s="14" t="s">
        <v>1389</v>
      </c>
      <c r="B101" s="14" t="s">
        <v>1435</v>
      </c>
      <c r="C101" s="14" t="s">
        <v>1372</v>
      </c>
      <c r="D101" s="14" t="s">
        <v>1538</v>
      </c>
      <c r="E101" s="14" t="s">
        <v>1538</v>
      </c>
      <c r="F101" s="15">
        <v>4950000</v>
      </c>
    </row>
    <row r="102" ht="25" customHeight="1" spans="1:6">
      <c r="A102" s="16" t="s">
        <v>1440</v>
      </c>
      <c r="B102" s="16" t="s">
        <v>1440</v>
      </c>
      <c r="C102" s="14" t="s">
        <v>1372</v>
      </c>
      <c r="D102" s="16" t="s">
        <v>1539</v>
      </c>
      <c r="E102" s="16" t="s">
        <v>1540</v>
      </c>
      <c r="F102" s="17">
        <v>4852800</v>
      </c>
    </row>
    <row r="103" ht="25" customHeight="1" spans="1:6">
      <c r="A103" s="14" t="s">
        <v>1475</v>
      </c>
      <c r="B103" s="14" t="s">
        <v>1541</v>
      </c>
      <c r="C103" s="14" t="s">
        <v>1372</v>
      </c>
      <c r="D103" s="14" t="s">
        <v>1476</v>
      </c>
      <c r="E103" s="14" t="s">
        <v>1542</v>
      </c>
      <c r="F103" s="15">
        <v>4835900</v>
      </c>
    </row>
    <row r="104" ht="25" customHeight="1" spans="1:6">
      <c r="A104" s="14" t="s">
        <v>1375</v>
      </c>
      <c r="B104" s="14"/>
      <c r="C104" s="14" t="s">
        <v>1372</v>
      </c>
      <c r="D104" s="14" t="s">
        <v>1402</v>
      </c>
      <c r="E104" s="14" t="s">
        <v>1543</v>
      </c>
      <c r="F104" s="15">
        <v>4830000</v>
      </c>
    </row>
    <row r="105" ht="25" customHeight="1" spans="1:6">
      <c r="A105" s="14" t="s">
        <v>1370</v>
      </c>
      <c r="B105" s="14"/>
      <c r="C105" s="14" t="s">
        <v>1372</v>
      </c>
      <c r="D105" s="14" t="s">
        <v>1544</v>
      </c>
      <c r="E105" s="14"/>
      <c r="F105" s="15">
        <v>4800000</v>
      </c>
    </row>
    <row r="106" ht="25" customHeight="1" spans="1:6">
      <c r="A106" s="14" t="s">
        <v>1417</v>
      </c>
      <c r="B106" s="14"/>
      <c r="C106" s="14" t="s">
        <v>1372</v>
      </c>
      <c r="D106" s="14" t="s">
        <v>1545</v>
      </c>
      <c r="E106" s="14" t="s">
        <v>1545</v>
      </c>
      <c r="F106" s="15">
        <v>4790000</v>
      </c>
    </row>
    <row r="107" ht="25" customHeight="1" spans="1:6">
      <c r="A107" s="14" t="s">
        <v>1466</v>
      </c>
      <c r="B107" s="14" t="s">
        <v>1376</v>
      </c>
      <c r="C107" s="14" t="s">
        <v>1372</v>
      </c>
      <c r="D107" s="14" t="s">
        <v>1546</v>
      </c>
      <c r="E107" s="14" t="s">
        <v>1547</v>
      </c>
      <c r="F107" s="15">
        <v>4751500</v>
      </c>
    </row>
    <row r="108" ht="25" customHeight="1" spans="1:6">
      <c r="A108" s="14" t="s">
        <v>1410</v>
      </c>
      <c r="B108" s="14"/>
      <c r="C108" s="14" t="s">
        <v>1372</v>
      </c>
      <c r="D108" s="14" t="s">
        <v>1548</v>
      </c>
      <c r="E108" s="14"/>
      <c r="F108" s="15">
        <v>4670000</v>
      </c>
    </row>
    <row r="109" ht="25" customHeight="1" spans="1:6">
      <c r="A109" s="14" t="s">
        <v>1425</v>
      </c>
      <c r="B109" s="14" t="s">
        <v>1425</v>
      </c>
      <c r="C109" s="14" t="s">
        <v>1372</v>
      </c>
      <c r="D109" s="14" t="s">
        <v>1549</v>
      </c>
      <c r="E109" s="14" t="s">
        <v>1550</v>
      </c>
      <c r="F109" s="15">
        <v>4450000</v>
      </c>
    </row>
    <row r="110" ht="25" customHeight="1" spans="1:6">
      <c r="A110" s="14" t="s">
        <v>1551</v>
      </c>
      <c r="B110" s="14" t="s">
        <v>1425</v>
      </c>
      <c r="C110" s="14" t="s">
        <v>1372</v>
      </c>
      <c r="D110" s="14" t="s">
        <v>1552</v>
      </c>
      <c r="E110" s="14" t="s">
        <v>1553</v>
      </c>
      <c r="F110" s="15">
        <v>4400000</v>
      </c>
    </row>
    <row r="111" ht="25" customHeight="1" spans="1:6">
      <c r="A111" s="16" t="s">
        <v>1492</v>
      </c>
      <c r="B111" s="16" t="s">
        <v>1492</v>
      </c>
      <c r="C111" s="14" t="s">
        <v>1372</v>
      </c>
      <c r="D111" s="16" t="s">
        <v>1554</v>
      </c>
      <c r="E111" s="16" t="s">
        <v>1555</v>
      </c>
      <c r="F111" s="17">
        <v>4307233.97</v>
      </c>
    </row>
    <row r="112" ht="25" customHeight="1" spans="1:6">
      <c r="A112" s="14" t="s">
        <v>1440</v>
      </c>
      <c r="B112" s="14" t="s">
        <v>1556</v>
      </c>
      <c r="C112" s="14" t="s">
        <v>1372</v>
      </c>
      <c r="D112" s="14" t="s">
        <v>1469</v>
      </c>
      <c r="E112" s="14" t="s">
        <v>1557</v>
      </c>
      <c r="F112" s="15">
        <v>4300000</v>
      </c>
    </row>
    <row r="113" ht="25" customHeight="1" spans="1:6">
      <c r="A113" s="16" t="s">
        <v>1492</v>
      </c>
      <c r="B113" s="16" t="s">
        <v>1492</v>
      </c>
      <c r="C113" s="14" t="s">
        <v>1372</v>
      </c>
      <c r="D113" s="16" t="s">
        <v>1509</v>
      </c>
      <c r="E113" s="16" t="s">
        <v>1558</v>
      </c>
      <c r="F113" s="17">
        <v>4280313.18</v>
      </c>
    </row>
    <row r="114" ht="25" customHeight="1" spans="1:6">
      <c r="A114" s="14" t="s">
        <v>1559</v>
      </c>
      <c r="B114" s="14" t="s">
        <v>1559</v>
      </c>
      <c r="C114" s="14" t="s">
        <v>1372</v>
      </c>
      <c r="D114" s="14" t="s">
        <v>1560</v>
      </c>
      <c r="E114" s="14" t="s">
        <v>1561</v>
      </c>
      <c r="F114" s="15">
        <v>4198600</v>
      </c>
    </row>
    <row r="115" ht="25" customHeight="1" spans="1:6">
      <c r="A115" s="14" t="s">
        <v>1562</v>
      </c>
      <c r="B115" s="14" t="s">
        <v>1562</v>
      </c>
      <c r="C115" s="14" t="s">
        <v>1372</v>
      </c>
      <c r="D115" s="14" t="s">
        <v>1563</v>
      </c>
      <c r="E115" s="14" t="s">
        <v>1564</v>
      </c>
      <c r="F115" s="15">
        <v>4100000</v>
      </c>
    </row>
    <row r="116" ht="25" customHeight="1" spans="1:6">
      <c r="A116" s="14" t="s">
        <v>1389</v>
      </c>
      <c r="B116" s="14" t="s">
        <v>1435</v>
      </c>
      <c r="C116" s="14" t="s">
        <v>1372</v>
      </c>
      <c r="D116" s="14" t="s">
        <v>1565</v>
      </c>
      <c r="E116" s="14" t="s">
        <v>1566</v>
      </c>
      <c r="F116" s="15">
        <v>4067500</v>
      </c>
    </row>
    <row r="117" ht="25" customHeight="1" spans="1:6">
      <c r="A117" s="14" t="s">
        <v>1452</v>
      </c>
      <c r="B117" s="14" t="s">
        <v>1452</v>
      </c>
      <c r="C117" s="14" t="s">
        <v>1372</v>
      </c>
      <c r="D117" s="14" t="s">
        <v>1567</v>
      </c>
      <c r="E117" s="14" t="s">
        <v>1568</v>
      </c>
      <c r="F117" s="15">
        <v>4033700</v>
      </c>
    </row>
    <row r="118" ht="25" customHeight="1" spans="1:6">
      <c r="A118" s="14" t="s">
        <v>1422</v>
      </c>
      <c r="B118" s="14" t="s">
        <v>1533</v>
      </c>
      <c r="C118" s="14" t="s">
        <v>1372</v>
      </c>
      <c r="D118" s="14" t="s">
        <v>1518</v>
      </c>
      <c r="E118" s="14" t="s">
        <v>1569</v>
      </c>
      <c r="F118" s="15">
        <v>4006000</v>
      </c>
    </row>
    <row r="119" ht="25" customHeight="1" spans="1:6">
      <c r="A119" s="14" t="s">
        <v>1475</v>
      </c>
      <c r="B119" s="14" t="s">
        <v>1513</v>
      </c>
      <c r="C119" s="14" t="s">
        <v>1372</v>
      </c>
      <c r="D119" s="14" t="s">
        <v>1514</v>
      </c>
      <c r="E119" s="14" t="s">
        <v>1570</v>
      </c>
      <c r="F119" s="15">
        <v>4000000</v>
      </c>
    </row>
    <row r="120" ht="25" customHeight="1" spans="1:6">
      <c r="A120" s="14" t="s">
        <v>1400</v>
      </c>
      <c r="B120" s="14" t="s">
        <v>1407</v>
      </c>
      <c r="C120" s="14" t="s">
        <v>1372</v>
      </c>
      <c r="D120" s="14" t="s">
        <v>1408</v>
      </c>
      <c r="E120" s="14" t="s">
        <v>1571</v>
      </c>
      <c r="F120" s="15">
        <v>4000000</v>
      </c>
    </row>
    <row r="121" ht="25" customHeight="1" spans="1:6">
      <c r="A121" s="14" t="s">
        <v>1492</v>
      </c>
      <c r="B121" s="14" t="s">
        <v>1492</v>
      </c>
      <c r="C121" s="14" t="s">
        <v>1372</v>
      </c>
      <c r="D121" s="14" t="s">
        <v>1572</v>
      </c>
      <c r="E121" s="14" t="s">
        <v>1573</v>
      </c>
      <c r="F121" s="15">
        <v>4000000</v>
      </c>
    </row>
    <row r="122" ht="25" customHeight="1" spans="1:6">
      <c r="A122" s="14" t="s">
        <v>1574</v>
      </c>
      <c r="B122" s="14" t="s">
        <v>1575</v>
      </c>
      <c r="C122" s="14" t="s">
        <v>1372</v>
      </c>
      <c r="D122" s="14" t="s">
        <v>1576</v>
      </c>
      <c r="E122" s="14" t="s">
        <v>1577</v>
      </c>
      <c r="F122" s="15">
        <v>4000000</v>
      </c>
    </row>
    <row r="123" ht="25" customHeight="1" spans="1:6">
      <c r="A123" s="14" t="s">
        <v>1385</v>
      </c>
      <c r="B123" s="14" t="s">
        <v>1578</v>
      </c>
      <c r="C123" s="14" t="s">
        <v>1372</v>
      </c>
      <c r="D123" s="14" t="s">
        <v>1579</v>
      </c>
      <c r="E123" s="14" t="s">
        <v>1579</v>
      </c>
      <c r="F123" s="15">
        <v>4000000</v>
      </c>
    </row>
    <row r="124" ht="25" customHeight="1" spans="1:6">
      <c r="A124" s="14" t="s">
        <v>1492</v>
      </c>
      <c r="B124" s="14" t="s">
        <v>1580</v>
      </c>
      <c r="C124" s="14" t="s">
        <v>1372</v>
      </c>
      <c r="D124" s="14" t="s">
        <v>1509</v>
      </c>
      <c r="E124" s="14" t="s">
        <v>1581</v>
      </c>
      <c r="F124" s="15">
        <v>3940002.25</v>
      </c>
    </row>
    <row r="125" ht="25" customHeight="1" spans="1:6">
      <c r="A125" s="14" t="s">
        <v>1492</v>
      </c>
      <c r="B125" s="14" t="s">
        <v>1492</v>
      </c>
      <c r="C125" s="14" t="s">
        <v>1372</v>
      </c>
      <c r="D125" s="14" t="s">
        <v>1509</v>
      </c>
      <c r="E125" s="14" t="s">
        <v>1582</v>
      </c>
      <c r="F125" s="15">
        <v>3930000</v>
      </c>
    </row>
    <row r="126" ht="25" customHeight="1" spans="1:6">
      <c r="A126" s="14" t="s">
        <v>1440</v>
      </c>
      <c r="B126" s="14" t="s">
        <v>1583</v>
      </c>
      <c r="C126" s="14" t="s">
        <v>1372</v>
      </c>
      <c r="D126" s="14" t="s">
        <v>1584</v>
      </c>
      <c r="E126" s="14" t="s">
        <v>1585</v>
      </c>
      <c r="F126" s="15">
        <v>3926700.8</v>
      </c>
    </row>
    <row r="127" ht="25" customHeight="1" spans="1:6">
      <c r="A127" s="14" t="s">
        <v>1586</v>
      </c>
      <c r="B127" s="14" t="s">
        <v>1586</v>
      </c>
      <c r="C127" s="14" t="s">
        <v>1372</v>
      </c>
      <c r="D127" s="14" t="s">
        <v>1587</v>
      </c>
      <c r="E127" s="14" t="s">
        <v>1588</v>
      </c>
      <c r="F127" s="15">
        <v>3893050</v>
      </c>
    </row>
    <row r="128" ht="25" customHeight="1" spans="1:6">
      <c r="A128" s="14" t="s">
        <v>1589</v>
      </c>
      <c r="B128" s="14" t="s">
        <v>1589</v>
      </c>
      <c r="C128" s="14" t="s">
        <v>1372</v>
      </c>
      <c r="D128" s="14" t="s">
        <v>1590</v>
      </c>
      <c r="E128" s="14" t="s">
        <v>1591</v>
      </c>
      <c r="F128" s="15">
        <v>3881050</v>
      </c>
    </row>
    <row r="129" ht="25" customHeight="1" spans="1:6">
      <c r="A129" s="14" t="s">
        <v>1385</v>
      </c>
      <c r="B129" s="14"/>
      <c r="C129" s="14" t="s">
        <v>1372</v>
      </c>
      <c r="D129" s="14" t="s">
        <v>1592</v>
      </c>
      <c r="E129" s="14"/>
      <c r="F129" s="15">
        <v>3850000</v>
      </c>
    </row>
    <row r="130" ht="25" customHeight="1" spans="1:6">
      <c r="A130" s="16" t="s">
        <v>1551</v>
      </c>
      <c r="B130" s="16"/>
      <c r="C130" s="14" t="s">
        <v>1372</v>
      </c>
      <c r="D130" s="16" t="s">
        <v>1552</v>
      </c>
      <c r="E130" s="16"/>
      <c r="F130" s="17">
        <v>3820000</v>
      </c>
    </row>
    <row r="131" ht="25" customHeight="1" spans="1:6">
      <c r="A131" s="14" t="s">
        <v>1417</v>
      </c>
      <c r="B131" s="14"/>
      <c r="C131" s="14" t="s">
        <v>1372</v>
      </c>
      <c r="D131" s="14" t="s">
        <v>1593</v>
      </c>
      <c r="E131" s="14" t="s">
        <v>1593</v>
      </c>
      <c r="F131" s="15">
        <v>3780000</v>
      </c>
    </row>
    <row r="132" ht="25" customHeight="1" spans="1:6">
      <c r="A132" s="16" t="s">
        <v>1419</v>
      </c>
      <c r="B132" s="16" t="s">
        <v>1420</v>
      </c>
      <c r="C132" s="14" t="s">
        <v>1372</v>
      </c>
      <c r="D132" s="16" t="s">
        <v>1594</v>
      </c>
      <c r="E132" s="16" t="s">
        <v>1595</v>
      </c>
      <c r="F132" s="17">
        <v>3776164.74</v>
      </c>
    </row>
    <row r="133" ht="25" customHeight="1" spans="1:6">
      <c r="A133" s="16" t="s">
        <v>1375</v>
      </c>
      <c r="B133" s="16" t="s">
        <v>1429</v>
      </c>
      <c r="C133" s="20" t="s">
        <v>1372</v>
      </c>
      <c r="D133" s="16" t="s">
        <v>1402</v>
      </c>
      <c r="E133" s="16" t="s">
        <v>1596</v>
      </c>
      <c r="F133" s="21">
        <v>3750000</v>
      </c>
    </row>
    <row r="134" ht="25" customHeight="1" spans="1:6">
      <c r="A134" s="14" t="s">
        <v>1407</v>
      </c>
      <c r="B134" s="14" t="s">
        <v>1407</v>
      </c>
      <c r="C134" s="14" t="s">
        <v>1372</v>
      </c>
      <c r="D134" s="14" t="s">
        <v>1597</v>
      </c>
      <c r="E134" s="14" t="s">
        <v>1598</v>
      </c>
      <c r="F134" s="15">
        <v>3731000</v>
      </c>
    </row>
    <row r="135" ht="25" customHeight="1" spans="1:6">
      <c r="A135" s="14" t="s">
        <v>1410</v>
      </c>
      <c r="B135" s="14" t="s">
        <v>1410</v>
      </c>
      <c r="C135" s="14" t="s">
        <v>1372</v>
      </c>
      <c r="D135" s="14" t="s">
        <v>1599</v>
      </c>
      <c r="E135" s="14" t="s">
        <v>1599</v>
      </c>
      <c r="F135" s="15">
        <v>3727533.67</v>
      </c>
    </row>
    <row r="136" ht="25" customHeight="1" spans="1:6">
      <c r="A136" s="14" t="s">
        <v>1440</v>
      </c>
      <c r="B136" s="14" t="s">
        <v>1600</v>
      </c>
      <c r="C136" s="14" t="s">
        <v>1372</v>
      </c>
      <c r="D136" s="14" t="s">
        <v>1601</v>
      </c>
      <c r="E136" s="14" t="s">
        <v>1602</v>
      </c>
      <c r="F136" s="15">
        <v>3683000</v>
      </c>
    </row>
    <row r="137" ht="25" customHeight="1" spans="1:6">
      <c r="A137" s="14" t="s">
        <v>1551</v>
      </c>
      <c r="B137" s="14" t="s">
        <v>1425</v>
      </c>
      <c r="C137" s="14" t="s">
        <v>1372</v>
      </c>
      <c r="D137" s="14" t="s">
        <v>1552</v>
      </c>
      <c r="E137" s="14" t="s">
        <v>1603</v>
      </c>
      <c r="F137" s="15">
        <v>3680000</v>
      </c>
    </row>
    <row r="138" ht="25" customHeight="1" spans="1:6">
      <c r="A138" s="14" t="s">
        <v>1375</v>
      </c>
      <c r="B138" s="14" t="s">
        <v>1429</v>
      </c>
      <c r="C138" s="14" t="s">
        <v>1372</v>
      </c>
      <c r="D138" s="14" t="s">
        <v>1402</v>
      </c>
      <c r="E138" s="14" t="s">
        <v>1604</v>
      </c>
      <c r="F138" s="15">
        <v>3475000</v>
      </c>
    </row>
    <row r="139" ht="25" customHeight="1" spans="1:6">
      <c r="A139" s="14" t="s">
        <v>1417</v>
      </c>
      <c r="B139" s="14" t="s">
        <v>1605</v>
      </c>
      <c r="C139" s="14" t="s">
        <v>1372</v>
      </c>
      <c r="D139" s="14" t="s">
        <v>1606</v>
      </c>
      <c r="E139" s="14" t="s">
        <v>1606</v>
      </c>
      <c r="F139" s="15">
        <v>3314686.2</v>
      </c>
    </row>
    <row r="140" ht="25" customHeight="1" spans="1:6">
      <c r="A140" s="16" t="s">
        <v>1</v>
      </c>
      <c r="B140" s="16" t="s">
        <v>1492</v>
      </c>
      <c r="C140" s="20" t="s">
        <v>1372</v>
      </c>
      <c r="D140" s="16" t="s">
        <v>1607</v>
      </c>
      <c r="E140" s="16" t="s">
        <v>1608</v>
      </c>
      <c r="F140" s="21">
        <v>3298623.7</v>
      </c>
    </row>
    <row r="141" ht="25" customHeight="1" spans="1:6">
      <c r="A141" s="14" t="s">
        <v>1400</v>
      </c>
      <c r="B141" s="14" t="s">
        <v>1400</v>
      </c>
      <c r="C141" s="14" t="s">
        <v>1372</v>
      </c>
      <c r="D141" s="14" t="s">
        <v>1609</v>
      </c>
      <c r="E141" s="14" t="s">
        <v>1610</v>
      </c>
      <c r="F141" s="15">
        <v>3246258</v>
      </c>
    </row>
    <row r="142" ht="25" customHeight="1" spans="1:6">
      <c r="A142" s="14" t="s">
        <v>1422</v>
      </c>
      <c r="B142" s="14" t="s">
        <v>1371</v>
      </c>
      <c r="C142" s="14" t="s">
        <v>1372</v>
      </c>
      <c r="D142" s="14" t="s">
        <v>1463</v>
      </c>
      <c r="E142" s="14" t="s">
        <v>1611</v>
      </c>
      <c r="F142" s="15">
        <v>3220500</v>
      </c>
    </row>
    <row r="143" ht="25" customHeight="1" spans="1:6">
      <c r="A143" s="14" t="s">
        <v>1400</v>
      </c>
      <c r="B143" s="14" t="s">
        <v>1407</v>
      </c>
      <c r="C143" s="14" t="s">
        <v>1372</v>
      </c>
      <c r="D143" s="14" t="s">
        <v>1408</v>
      </c>
      <c r="E143" s="14" t="s">
        <v>1612</v>
      </c>
      <c r="F143" s="15">
        <v>3152800</v>
      </c>
    </row>
    <row r="144" ht="25" customHeight="1" spans="1:6">
      <c r="A144" s="14" t="s">
        <v>1410</v>
      </c>
      <c r="B144" s="14" t="s">
        <v>1410</v>
      </c>
      <c r="C144" s="14" t="s">
        <v>1372</v>
      </c>
      <c r="D144" s="14" t="s">
        <v>1613</v>
      </c>
      <c r="E144" s="14" t="s">
        <v>1613</v>
      </c>
      <c r="F144" s="15">
        <v>3151549.28</v>
      </c>
    </row>
    <row r="145" ht="25" customHeight="1" spans="1:6">
      <c r="A145" s="14" t="s">
        <v>1440</v>
      </c>
      <c r="B145" s="14" t="s">
        <v>1440</v>
      </c>
      <c r="C145" s="14" t="s">
        <v>1372</v>
      </c>
      <c r="D145" s="14" t="s">
        <v>1441</v>
      </c>
      <c r="E145" s="14" t="s">
        <v>1614</v>
      </c>
      <c r="F145" s="15">
        <v>3142680</v>
      </c>
    </row>
    <row r="146" ht="25" customHeight="1" spans="1:6">
      <c r="A146" s="14" t="s">
        <v>1475</v>
      </c>
      <c r="B146" s="14" t="s">
        <v>1615</v>
      </c>
      <c r="C146" s="14" t="s">
        <v>1372</v>
      </c>
      <c r="D146" s="14" t="s">
        <v>1476</v>
      </c>
      <c r="E146" s="14" t="s">
        <v>1616</v>
      </c>
      <c r="F146" s="15">
        <v>3140650</v>
      </c>
    </row>
    <row r="147" ht="25" customHeight="1" spans="1:6">
      <c r="A147" s="14" t="s">
        <v>1492</v>
      </c>
      <c r="B147" s="14" t="s">
        <v>1492</v>
      </c>
      <c r="C147" s="14" t="s">
        <v>1372</v>
      </c>
      <c r="D147" s="14" t="s">
        <v>1617</v>
      </c>
      <c r="E147" s="14" t="s">
        <v>1618</v>
      </c>
      <c r="F147" s="15">
        <v>3050000</v>
      </c>
    </row>
    <row r="148" ht="25" customHeight="1" spans="1:6">
      <c r="A148" s="14" t="s">
        <v>1400</v>
      </c>
      <c r="B148" s="14" t="s">
        <v>1429</v>
      </c>
      <c r="C148" s="14" t="s">
        <v>1372</v>
      </c>
      <c r="D148" s="14" t="s">
        <v>1415</v>
      </c>
      <c r="E148" s="14" t="s">
        <v>1619</v>
      </c>
      <c r="F148" s="15">
        <v>3000000</v>
      </c>
    </row>
    <row r="149" ht="25" customHeight="1" spans="1:6">
      <c r="A149" s="16" t="s">
        <v>1440</v>
      </c>
      <c r="B149" s="16" t="s">
        <v>1440</v>
      </c>
      <c r="C149" s="14" t="s">
        <v>1372</v>
      </c>
      <c r="D149" s="16" t="s">
        <v>1441</v>
      </c>
      <c r="E149" s="16" t="s">
        <v>1620</v>
      </c>
      <c r="F149" s="17">
        <v>3000000</v>
      </c>
    </row>
    <row r="150" ht="25" customHeight="1" spans="1:6">
      <c r="A150" s="14" t="s">
        <v>1375</v>
      </c>
      <c r="B150" s="14" t="s">
        <v>1376</v>
      </c>
      <c r="C150" s="14" t="s">
        <v>1372</v>
      </c>
      <c r="D150" s="14" t="s">
        <v>1449</v>
      </c>
      <c r="E150" s="14" t="s">
        <v>1621</v>
      </c>
      <c r="F150" s="15">
        <v>2915000</v>
      </c>
    </row>
    <row r="151" ht="25" customHeight="1" spans="1:6">
      <c r="A151" s="18" t="s">
        <v>1417</v>
      </c>
      <c r="B151" s="18" t="s">
        <v>1622</v>
      </c>
      <c r="C151" s="14" t="s">
        <v>1372</v>
      </c>
      <c r="D151" s="19" t="s">
        <v>1606</v>
      </c>
      <c r="E151" s="18" t="s">
        <v>1606</v>
      </c>
      <c r="F151" s="17">
        <v>2913081.66</v>
      </c>
    </row>
    <row r="152" ht="25" customHeight="1" spans="1:6">
      <c r="A152" s="14" t="s">
        <v>1440</v>
      </c>
      <c r="B152" s="14" t="s">
        <v>1440</v>
      </c>
      <c r="C152" s="14" t="s">
        <v>1372</v>
      </c>
      <c r="D152" s="14" t="s">
        <v>1623</v>
      </c>
      <c r="E152" s="14" t="s">
        <v>1624</v>
      </c>
      <c r="F152" s="15">
        <v>2891222.08</v>
      </c>
    </row>
    <row r="153" ht="25" customHeight="1" spans="1:6">
      <c r="A153" s="14" t="s">
        <v>1625</v>
      </c>
      <c r="B153" s="14" t="s">
        <v>1625</v>
      </c>
      <c r="C153" s="14" t="s">
        <v>1372</v>
      </c>
      <c r="D153" s="14" t="s">
        <v>1626</v>
      </c>
      <c r="E153" s="14" t="s">
        <v>1626</v>
      </c>
      <c r="F153" s="15">
        <v>2800000</v>
      </c>
    </row>
    <row r="154" ht="25" customHeight="1" spans="1:6">
      <c r="A154" s="14" t="s">
        <v>1400</v>
      </c>
      <c r="B154" s="14" t="s">
        <v>1371</v>
      </c>
      <c r="C154" s="14" t="s">
        <v>1372</v>
      </c>
      <c r="D154" s="14" t="s">
        <v>1415</v>
      </c>
      <c r="E154" s="14" t="s">
        <v>1627</v>
      </c>
      <c r="F154" s="15">
        <v>2800000</v>
      </c>
    </row>
    <row r="155" ht="25" customHeight="1" spans="1:6">
      <c r="A155" s="14" t="s">
        <v>1589</v>
      </c>
      <c r="B155" s="14" t="s">
        <v>1589</v>
      </c>
      <c r="C155" s="14" t="s">
        <v>1372</v>
      </c>
      <c r="D155" s="14" t="s">
        <v>1628</v>
      </c>
      <c r="E155" s="14" t="s">
        <v>1629</v>
      </c>
      <c r="F155" s="15">
        <v>2710000</v>
      </c>
    </row>
    <row r="156" ht="25" customHeight="1" spans="1:6">
      <c r="A156" s="16" t="s">
        <v>1400</v>
      </c>
      <c r="B156" s="16" t="s">
        <v>1630</v>
      </c>
      <c r="C156" s="14" t="s">
        <v>1372</v>
      </c>
      <c r="D156" s="16" t="s">
        <v>1490</v>
      </c>
      <c r="E156" s="16" t="s">
        <v>1631</v>
      </c>
      <c r="F156" s="17">
        <v>2681400</v>
      </c>
    </row>
    <row r="157" ht="25" customHeight="1" spans="1:6">
      <c r="A157" s="14" t="s">
        <v>1440</v>
      </c>
      <c r="B157" s="14" t="s">
        <v>1440</v>
      </c>
      <c r="C157" s="14" t="s">
        <v>1372</v>
      </c>
      <c r="D157" s="14" t="s">
        <v>1632</v>
      </c>
      <c r="E157" s="14" t="s">
        <v>1633</v>
      </c>
      <c r="F157" s="15">
        <v>2675500</v>
      </c>
    </row>
    <row r="158" ht="25" customHeight="1" spans="1:6">
      <c r="A158" s="14" t="s">
        <v>1389</v>
      </c>
      <c r="B158" s="14" t="s">
        <v>1389</v>
      </c>
      <c r="C158" s="14" t="s">
        <v>1372</v>
      </c>
      <c r="D158" s="14" t="s">
        <v>1501</v>
      </c>
      <c r="E158" s="14" t="s">
        <v>1502</v>
      </c>
      <c r="F158" s="15">
        <v>2660000</v>
      </c>
    </row>
    <row r="159" ht="25" customHeight="1" spans="1:6">
      <c r="A159" s="14" t="s">
        <v>1440</v>
      </c>
      <c r="B159" s="14" t="s">
        <v>1634</v>
      </c>
      <c r="C159" s="14" t="s">
        <v>1372</v>
      </c>
      <c r="D159" s="14" t="s">
        <v>1601</v>
      </c>
      <c r="E159" s="14" t="s">
        <v>1635</v>
      </c>
      <c r="F159" s="15">
        <v>2657400</v>
      </c>
    </row>
    <row r="160" ht="25" customHeight="1" spans="1:6">
      <c r="A160" s="14" t="s">
        <v>1475</v>
      </c>
      <c r="B160" s="14" t="s">
        <v>1615</v>
      </c>
      <c r="C160" s="14" t="s">
        <v>1372</v>
      </c>
      <c r="D160" s="14" t="s">
        <v>1536</v>
      </c>
      <c r="E160" s="14" t="s">
        <v>1636</v>
      </c>
      <c r="F160" s="15">
        <v>2624160</v>
      </c>
    </row>
    <row r="161" ht="25" customHeight="1" spans="1:6">
      <c r="A161" s="14" t="s">
        <v>1375</v>
      </c>
      <c r="B161" s="14" t="s">
        <v>1522</v>
      </c>
      <c r="C161" s="14" t="s">
        <v>1372</v>
      </c>
      <c r="D161" s="14" t="s">
        <v>1402</v>
      </c>
      <c r="E161" s="14" t="s">
        <v>1637</v>
      </c>
      <c r="F161" s="15">
        <v>2600000</v>
      </c>
    </row>
    <row r="162" ht="25" customHeight="1" spans="1:6">
      <c r="A162" s="14" t="s">
        <v>1410</v>
      </c>
      <c r="B162" s="14"/>
      <c r="C162" s="14" t="s">
        <v>1372</v>
      </c>
      <c r="D162" s="14" t="s">
        <v>1638</v>
      </c>
      <c r="E162" s="14"/>
      <c r="F162" s="15">
        <v>2600000</v>
      </c>
    </row>
    <row r="163" ht="25" customHeight="1" spans="1:6">
      <c r="A163" s="16" t="s">
        <v>1417</v>
      </c>
      <c r="B163" s="16" t="s">
        <v>1622</v>
      </c>
      <c r="C163" s="14" t="s">
        <v>1372</v>
      </c>
      <c r="D163" s="16" t="s">
        <v>1639</v>
      </c>
      <c r="E163" s="16" t="s">
        <v>1640</v>
      </c>
      <c r="F163" s="17">
        <v>2594812.8</v>
      </c>
    </row>
    <row r="164" ht="25" customHeight="1" spans="1:6">
      <c r="A164" s="14" t="s">
        <v>1417</v>
      </c>
      <c r="B164" s="14" t="s">
        <v>1641</v>
      </c>
      <c r="C164" s="14" t="s">
        <v>1372</v>
      </c>
      <c r="D164" s="14" t="s">
        <v>1642</v>
      </c>
      <c r="E164" s="14" t="s">
        <v>1643</v>
      </c>
      <c r="F164" s="15">
        <v>2580000</v>
      </c>
    </row>
    <row r="165" ht="25" customHeight="1" spans="1:6">
      <c r="A165" s="14" t="s">
        <v>1492</v>
      </c>
      <c r="B165" s="14" t="s">
        <v>1644</v>
      </c>
      <c r="C165" s="14" t="s">
        <v>1372</v>
      </c>
      <c r="D165" s="14" t="s">
        <v>1509</v>
      </c>
      <c r="E165" s="14" t="s">
        <v>1645</v>
      </c>
      <c r="F165" s="15">
        <v>2500000</v>
      </c>
    </row>
    <row r="166" ht="25" customHeight="1" spans="1:6">
      <c r="A166" s="16" t="s">
        <v>1492</v>
      </c>
      <c r="B166" s="16" t="s">
        <v>1492</v>
      </c>
      <c r="C166" s="14" t="s">
        <v>1372</v>
      </c>
      <c r="D166" s="16" t="s">
        <v>1646</v>
      </c>
      <c r="E166" s="16" t="s">
        <v>1647</v>
      </c>
      <c r="F166" s="17">
        <v>2490000</v>
      </c>
    </row>
    <row r="167" ht="25" customHeight="1" spans="1:6">
      <c r="A167" s="14" t="s">
        <v>1551</v>
      </c>
      <c r="B167" s="14" t="s">
        <v>1417</v>
      </c>
      <c r="C167" s="14" t="s">
        <v>1372</v>
      </c>
      <c r="D167" s="14" t="s">
        <v>1648</v>
      </c>
      <c r="E167" s="14" t="s">
        <v>1649</v>
      </c>
      <c r="F167" s="15">
        <v>2450000</v>
      </c>
    </row>
    <row r="168" ht="25" customHeight="1" spans="1:6">
      <c r="A168" s="14" t="s">
        <v>1422</v>
      </c>
      <c r="B168" s="14"/>
      <c r="C168" s="14" t="s">
        <v>1372</v>
      </c>
      <c r="D168" s="14" t="s">
        <v>1650</v>
      </c>
      <c r="E168" s="14" t="s">
        <v>1651</v>
      </c>
      <c r="F168" s="15">
        <v>2440000</v>
      </c>
    </row>
    <row r="169" ht="25" customHeight="1" spans="1:6">
      <c r="A169" s="14" t="s">
        <v>1586</v>
      </c>
      <c r="B169" s="14" t="s">
        <v>1586</v>
      </c>
      <c r="C169" s="14" t="s">
        <v>1372</v>
      </c>
      <c r="D169" s="14" t="s">
        <v>1652</v>
      </c>
      <c r="E169" s="14" t="s">
        <v>1652</v>
      </c>
      <c r="F169" s="15">
        <v>2432800</v>
      </c>
    </row>
    <row r="170" ht="25" customHeight="1" spans="1:6">
      <c r="A170" s="14" t="s">
        <v>1389</v>
      </c>
      <c r="B170" s="14" t="s">
        <v>1653</v>
      </c>
      <c r="C170" s="14" t="s">
        <v>1372</v>
      </c>
      <c r="D170" s="14" t="s">
        <v>1654</v>
      </c>
      <c r="E170" s="14" t="s">
        <v>1655</v>
      </c>
      <c r="F170" s="15">
        <v>2430900</v>
      </c>
    </row>
    <row r="171" ht="25" customHeight="1" spans="1:6">
      <c r="A171" s="14" t="s">
        <v>1440</v>
      </c>
      <c r="B171" s="14" t="s">
        <v>1440</v>
      </c>
      <c r="C171" s="14" t="s">
        <v>1372</v>
      </c>
      <c r="D171" s="14" t="s">
        <v>1584</v>
      </c>
      <c r="E171" s="14" t="s">
        <v>1656</v>
      </c>
      <c r="F171" s="15">
        <v>2430000</v>
      </c>
    </row>
    <row r="172" ht="25" customHeight="1" spans="1:6">
      <c r="A172" s="16" t="s">
        <v>1440</v>
      </c>
      <c r="B172" s="16" t="s">
        <v>1440</v>
      </c>
      <c r="C172" s="14" t="s">
        <v>1372</v>
      </c>
      <c r="D172" s="16" t="s">
        <v>1632</v>
      </c>
      <c r="E172" s="16" t="s">
        <v>1657</v>
      </c>
      <c r="F172" s="17">
        <v>2412000</v>
      </c>
    </row>
    <row r="173" ht="25" customHeight="1" spans="1:6">
      <c r="A173" s="14" t="s">
        <v>1440</v>
      </c>
      <c r="B173" s="14" t="s">
        <v>1556</v>
      </c>
      <c r="C173" s="14" t="s">
        <v>1372</v>
      </c>
      <c r="D173" s="14" t="s">
        <v>1632</v>
      </c>
      <c r="E173" s="14" t="s">
        <v>1557</v>
      </c>
      <c r="F173" s="15">
        <v>2400000</v>
      </c>
    </row>
    <row r="174" ht="25" customHeight="1" spans="1:6">
      <c r="A174" s="14" t="s">
        <v>1440</v>
      </c>
      <c r="B174" s="14" t="s">
        <v>1440</v>
      </c>
      <c r="C174" s="14" t="s">
        <v>1372</v>
      </c>
      <c r="D174" s="14" t="s">
        <v>1441</v>
      </c>
      <c r="E174" s="14" t="s">
        <v>1658</v>
      </c>
      <c r="F174" s="15">
        <v>2360000</v>
      </c>
    </row>
    <row r="175" ht="25" customHeight="1" spans="1:6">
      <c r="A175" s="14" t="s">
        <v>1400</v>
      </c>
      <c r="B175" s="14" t="s">
        <v>1371</v>
      </c>
      <c r="C175" s="14" t="s">
        <v>1372</v>
      </c>
      <c r="D175" s="14" t="s">
        <v>1408</v>
      </c>
      <c r="E175" s="14" t="s">
        <v>1659</v>
      </c>
      <c r="F175" s="15">
        <v>2300000</v>
      </c>
    </row>
    <row r="176" ht="25" customHeight="1" spans="1:6">
      <c r="A176" s="14" t="s">
        <v>1529</v>
      </c>
      <c r="B176" s="14" t="s">
        <v>1530</v>
      </c>
      <c r="C176" s="14" t="s">
        <v>1372</v>
      </c>
      <c r="D176" s="14" t="s">
        <v>1660</v>
      </c>
      <c r="E176" s="14" t="s">
        <v>1661</v>
      </c>
      <c r="F176" s="15">
        <v>2270000</v>
      </c>
    </row>
    <row r="177" ht="25" customHeight="1" spans="1:6">
      <c r="A177" s="14" t="s">
        <v>1410</v>
      </c>
      <c r="B177" s="14"/>
      <c r="C177" s="14" t="s">
        <v>1372</v>
      </c>
      <c r="D177" s="14" t="s">
        <v>1662</v>
      </c>
      <c r="E177" s="14" t="s">
        <v>1662</v>
      </c>
      <c r="F177" s="15">
        <v>2252700</v>
      </c>
    </row>
    <row r="178" ht="25" customHeight="1" spans="1:6">
      <c r="A178" s="14" t="s">
        <v>1440</v>
      </c>
      <c r="B178" s="14" t="s">
        <v>1440</v>
      </c>
      <c r="C178" s="14" t="s">
        <v>1372</v>
      </c>
      <c r="D178" s="14" t="s">
        <v>1632</v>
      </c>
      <c r="E178" s="14" t="s">
        <v>1663</v>
      </c>
      <c r="F178" s="15">
        <v>2232000</v>
      </c>
    </row>
    <row r="179" ht="25" customHeight="1" spans="1:6">
      <c r="A179" s="14" t="s">
        <v>1407</v>
      </c>
      <c r="B179" s="14" t="s">
        <v>1407</v>
      </c>
      <c r="C179" s="14" t="s">
        <v>1372</v>
      </c>
      <c r="D179" s="14" t="s">
        <v>1664</v>
      </c>
      <c r="E179" s="14" t="s">
        <v>1665</v>
      </c>
      <c r="F179" s="15">
        <v>2230000</v>
      </c>
    </row>
    <row r="180" ht="25" customHeight="1" spans="1:6">
      <c r="A180" s="16" t="s">
        <v>1492</v>
      </c>
      <c r="B180" s="16" t="s">
        <v>1492</v>
      </c>
      <c r="C180" s="14" t="s">
        <v>1372</v>
      </c>
      <c r="D180" s="16" t="s">
        <v>1646</v>
      </c>
      <c r="E180" s="16" t="s">
        <v>1666</v>
      </c>
      <c r="F180" s="17">
        <v>2185000</v>
      </c>
    </row>
    <row r="181" ht="25" customHeight="1" spans="1:6">
      <c r="A181" s="14" t="s">
        <v>1574</v>
      </c>
      <c r="B181" s="14" t="s">
        <v>1667</v>
      </c>
      <c r="C181" s="14" t="s">
        <v>1372</v>
      </c>
      <c r="D181" s="14" t="s">
        <v>1668</v>
      </c>
      <c r="E181" s="14" t="s">
        <v>1669</v>
      </c>
      <c r="F181" s="15">
        <v>2130000</v>
      </c>
    </row>
    <row r="182" ht="25" customHeight="1" spans="1:6">
      <c r="A182" s="14" t="s">
        <v>1475</v>
      </c>
      <c r="B182" s="14" t="s">
        <v>1670</v>
      </c>
      <c r="C182" s="14" t="s">
        <v>1372</v>
      </c>
      <c r="D182" s="14" t="s">
        <v>1671</v>
      </c>
      <c r="E182" s="14" t="s">
        <v>1672</v>
      </c>
      <c r="F182" s="15">
        <v>2130000</v>
      </c>
    </row>
    <row r="183" ht="25" customHeight="1" spans="1:6">
      <c r="A183" s="14" t="s">
        <v>1422</v>
      </c>
      <c r="B183" s="14" t="s">
        <v>1446</v>
      </c>
      <c r="C183" s="14" t="s">
        <v>1372</v>
      </c>
      <c r="D183" s="14" t="s">
        <v>1673</v>
      </c>
      <c r="E183" s="14" t="s">
        <v>1674</v>
      </c>
      <c r="F183" s="15">
        <v>2020000</v>
      </c>
    </row>
    <row r="184" ht="25" customHeight="1" spans="1:6">
      <c r="A184" s="14" t="s">
        <v>1389</v>
      </c>
      <c r="B184" s="14" t="s">
        <v>1412</v>
      </c>
      <c r="C184" s="14" t="s">
        <v>1372</v>
      </c>
      <c r="D184" s="14" t="s">
        <v>1520</v>
      </c>
      <c r="E184" s="14" t="s">
        <v>1675</v>
      </c>
      <c r="F184" s="15">
        <v>2018000</v>
      </c>
    </row>
    <row r="185" ht="25" customHeight="1" spans="1:6">
      <c r="A185" s="14" t="s">
        <v>1586</v>
      </c>
      <c r="B185" s="14" t="s">
        <v>1586</v>
      </c>
      <c r="C185" s="14" t="s">
        <v>1372</v>
      </c>
      <c r="D185" s="14" t="s">
        <v>1676</v>
      </c>
      <c r="E185" s="14" t="s">
        <v>1677</v>
      </c>
      <c r="F185" s="15">
        <v>2000000</v>
      </c>
    </row>
    <row r="186" ht="25" customHeight="1" spans="1:6">
      <c r="A186" s="14" t="s">
        <v>1400</v>
      </c>
      <c r="B186" s="14" t="s">
        <v>1400</v>
      </c>
      <c r="C186" s="14" t="s">
        <v>1372</v>
      </c>
      <c r="D186" s="14" t="s">
        <v>1678</v>
      </c>
      <c r="E186" s="14" t="s">
        <v>1679</v>
      </c>
      <c r="F186" s="15">
        <v>2000000</v>
      </c>
    </row>
    <row r="187" ht="25" customHeight="1" spans="1:6">
      <c r="A187" s="14" t="s">
        <v>1615</v>
      </c>
      <c r="B187" s="14" t="s">
        <v>1680</v>
      </c>
      <c r="C187" s="14" t="s">
        <v>1372</v>
      </c>
      <c r="D187" s="14" t="s">
        <v>1681</v>
      </c>
      <c r="E187" s="14" t="s">
        <v>1681</v>
      </c>
      <c r="F187" s="15">
        <v>2000000</v>
      </c>
    </row>
    <row r="188" ht="25" customHeight="1" spans="1:6">
      <c r="A188" s="14" t="s">
        <v>1682</v>
      </c>
      <c r="B188" s="14"/>
      <c r="C188" s="14" t="s">
        <v>1372</v>
      </c>
      <c r="D188" s="14" t="s">
        <v>1683</v>
      </c>
      <c r="E188" s="14"/>
      <c r="F188" s="15">
        <v>2000000</v>
      </c>
    </row>
    <row r="189" ht="25" customHeight="1" spans="1:6">
      <c r="A189" s="18" t="s">
        <v>1492</v>
      </c>
      <c r="B189" s="18" t="s">
        <v>1492</v>
      </c>
      <c r="C189" s="14" t="s">
        <v>1372</v>
      </c>
      <c r="D189" s="16" t="s">
        <v>1617</v>
      </c>
      <c r="E189" s="22" t="s">
        <v>1684</v>
      </c>
      <c r="F189" s="17">
        <v>1985000</v>
      </c>
    </row>
    <row r="190" ht="25" customHeight="1" spans="1:6">
      <c r="A190" s="14" t="s">
        <v>1615</v>
      </c>
      <c r="B190" s="14" t="s">
        <v>1685</v>
      </c>
      <c r="C190" s="14" t="s">
        <v>1372</v>
      </c>
      <c r="D190" s="14" t="s">
        <v>1686</v>
      </c>
      <c r="E190" s="14" t="s">
        <v>1686</v>
      </c>
      <c r="F190" s="15">
        <v>1972892</v>
      </c>
    </row>
    <row r="191" ht="25" customHeight="1" spans="1:6">
      <c r="A191" s="14" t="s">
        <v>1615</v>
      </c>
      <c r="B191" s="14" t="s">
        <v>1475</v>
      </c>
      <c r="C191" s="14" t="s">
        <v>1372</v>
      </c>
      <c r="D191" s="14" t="s">
        <v>1687</v>
      </c>
      <c r="E191" s="14" t="s">
        <v>1688</v>
      </c>
      <c r="F191" s="15">
        <v>1947600</v>
      </c>
    </row>
    <row r="192" ht="25" customHeight="1" spans="1:6">
      <c r="A192" s="14" t="s">
        <v>1400</v>
      </c>
      <c r="B192" s="14" t="s">
        <v>1522</v>
      </c>
      <c r="C192" s="14" t="s">
        <v>1372</v>
      </c>
      <c r="D192" s="14" t="s">
        <v>1689</v>
      </c>
      <c r="E192" s="14" t="s">
        <v>1689</v>
      </c>
      <c r="F192" s="15">
        <v>1930000</v>
      </c>
    </row>
    <row r="193" ht="25" customHeight="1" spans="1:6">
      <c r="A193" s="14" t="s">
        <v>1422</v>
      </c>
      <c r="B193" s="14" t="s">
        <v>1422</v>
      </c>
      <c r="C193" s="14" t="s">
        <v>1372</v>
      </c>
      <c r="D193" s="14" t="s">
        <v>1690</v>
      </c>
      <c r="E193" s="14" t="s">
        <v>1691</v>
      </c>
      <c r="F193" s="15">
        <v>1921000</v>
      </c>
    </row>
    <row r="194" ht="25" customHeight="1" spans="1:6">
      <c r="A194" s="14" t="s">
        <v>1562</v>
      </c>
      <c r="B194" s="14" t="s">
        <v>1562</v>
      </c>
      <c r="C194" s="14" t="s">
        <v>1372</v>
      </c>
      <c r="D194" s="14" t="s">
        <v>1692</v>
      </c>
      <c r="E194" s="14" t="s">
        <v>1692</v>
      </c>
      <c r="F194" s="15">
        <v>1890875.41</v>
      </c>
    </row>
    <row r="195" ht="25" customHeight="1" spans="1:6">
      <c r="A195" s="14" t="s">
        <v>1389</v>
      </c>
      <c r="B195" s="14" t="s">
        <v>1435</v>
      </c>
      <c r="C195" s="14" t="s">
        <v>1372</v>
      </c>
      <c r="D195" s="14" t="s">
        <v>1693</v>
      </c>
      <c r="E195" s="14" t="s">
        <v>1694</v>
      </c>
      <c r="F195" s="15">
        <v>1834700</v>
      </c>
    </row>
    <row r="196" ht="25" customHeight="1" spans="1:6">
      <c r="A196" s="14" t="s">
        <v>1695</v>
      </c>
      <c r="B196" s="14" t="s">
        <v>1695</v>
      </c>
      <c r="C196" s="14" t="s">
        <v>1372</v>
      </c>
      <c r="D196" s="14" t="s">
        <v>1696</v>
      </c>
      <c r="E196" s="14" t="s">
        <v>1697</v>
      </c>
      <c r="F196" s="15">
        <v>1830737.78</v>
      </c>
    </row>
    <row r="197" ht="25" customHeight="1" spans="1:6">
      <c r="A197" s="14" t="s">
        <v>1400</v>
      </c>
      <c r="B197" s="14" t="s">
        <v>1429</v>
      </c>
      <c r="C197" s="14" t="s">
        <v>1372</v>
      </c>
      <c r="D197" s="14" t="s">
        <v>1415</v>
      </c>
      <c r="E197" s="14" t="s">
        <v>1698</v>
      </c>
      <c r="F197" s="15">
        <v>1800000</v>
      </c>
    </row>
    <row r="198" ht="25" customHeight="1" spans="1:6">
      <c r="A198" s="16" t="s">
        <v>1475</v>
      </c>
      <c r="B198" s="16" t="s">
        <v>1513</v>
      </c>
      <c r="C198" s="14" t="s">
        <v>1372</v>
      </c>
      <c r="D198" s="16" t="s">
        <v>1536</v>
      </c>
      <c r="E198" s="16" t="s">
        <v>1699</v>
      </c>
      <c r="F198" s="17">
        <v>1800000</v>
      </c>
    </row>
    <row r="199" ht="25" customHeight="1" spans="1:6">
      <c r="A199" s="14" t="s">
        <v>1385</v>
      </c>
      <c r="B199" s="14"/>
      <c r="C199" s="14" t="s">
        <v>1372</v>
      </c>
      <c r="D199" s="14" t="s">
        <v>1700</v>
      </c>
      <c r="E199" s="14" t="s">
        <v>1701</v>
      </c>
      <c r="F199" s="15">
        <v>1790000</v>
      </c>
    </row>
    <row r="200" ht="25" customHeight="1" spans="1:6">
      <c r="A200" s="14" t="s">
        <v>1400</v>
      </c>
      <c r="B200" s="14" t="s">
        <v>1630</v>
      </c>
      <c r="C200" s="14" t="s">
        <v>1372</v>
      </c>
      <c r="D200" s="14" t="s">
        <v>1490</v>
      </c>
      <c r="E200" s="14" t="s">
        <v>1631</v>
      </c>
      <c r="F200" s="15">
        <v>1780921.44</v>
      </c>
    </row>
    <row r="201" ht="25" customHeight="1" spans="1:6">
      <c r="A201" s="14" t="s">
        <v>1440</v>
      </c>
      <c r="B201" s="14" t="s">
        <v>1702</v>
      </c>
      <c r="C201" s="14" t="s">
        <v>1372</v>
      </c>
      <c r="D201" s="14" t="s">
        <v>1601</v>
      </c>
      <c r="E201" s="14" t="s">
        <v>1703</v>
      </c>
      <c r="F201" s="15">
        <v>1730000</v>
      </c>
    </row>
    <row r="202" ht="25" customHeight="1" spans="1:6">
      <c r="A202" s="14" t="s">
        <v>1385</v>
      </c>
      <c r="B202" s="14"/>
      <c r="C202" s="14" t="s">
        <v>1372</v>
      </c>
      <c r="D202" s="14" t="s">
        <v>1704</v>
      </c>
      <c r="E202" s="14" t="s">
        <v>1701</v>
      </c>
      <c r="F202" s="15">
        <v>1720000</v>
      </c>
    </row>
    <row r="203" ht="25" customHeight="1" spans="1:6">
      <c r="A203" s="14" t="s">
        <v>1419</v>
      </c>
      <c r="B203" s="14" t="s">
        <v>1685</v>
      </c>
      <c r="C203" s="14" t="s">
        <v>1372</v>
      </c>
      <c r="D203" s="14" t="s">
        <v>1705</v>
      </c>
      <c r="E203" s="14" t="s">
        <v>1705</v>
      </c>
      <c r="F203" s="15">
        <v>1700181.24</v>
      </c>
    </row>
    <row r="204" ht="25" customHeight="1" spans="1:6">
      <c r="A204" s="16" t="s">
        <v>1574</v>
      </c>
      <c r="B204" s="16" t="s">
        <v>1575</v>
      </c>
      <c r="C204" s="14" t="s">
        <v>1372</v>
      </c>
      <c r="D204" s="16" t="s">
        <v>1706</v>
      </c>
      <c r="E204" s="16" t="s">
        <v>1577</v>
      </c>
      <c r="F204" s="17">
        <v>1700000</v>
      </c>
    </row>
    <row r="205" ht="25" customHeight="1" spans="1:6">
      <c r="A205" s="14" t="s">
        <v>1440</v>
      </c>
      <c r="B205" s="14" t="s">
        <v>1440</v>
      </c>
      <c r="C205" s="14" t="s">
        <v>1372</v>
      </c>
      <c r="D205" s="14" t="s">
        <v>1632</v>
      </c>
      <c r="E205" s="14" t="s">
        <v>1707</v>
      </c>
      <c r="F205" s="15">
        <v>1675250</v>
      </c>
    </row>
    <row r="206" ht="25" customHeight="1" spans="1:6">
      <c r="A206" s="14" t="s">
        <v>1</v>
      </c>
      <c r="B206" s="14" t="s">
        <v>1492</v>
      </c>
      <c r="C206" s="14" t="s">
        <v>1372</v>
      </c>
      <c r="D206" s="14" t="s">
        <v>1708</v>
      </c>
      <c r="E206" s="14" t="s">
        <v>1709</v>
      </c>
      <c r="F206" s="15">
        <v>1672817.75</v>
      </c>
    </row>
    <row r="207" ht="25" customHeight="1" spans="1:6">
      <c r="A207" s="22" t="s">
        <v>1492</v>
      </c>
      <c r="B207" s="22" t="s">
        <v>1580</v>
      </c>
      <c r="C207" s="20" t="s">
        <v>1372</v>
      </c>
      <c r="D207" s="22" t="s">
        <v>1646</v>
      </c>
      <c r="E207" s="22" t="s">
        <v>1710</v>
      </c>
      <c r="F207" s="21">
        <v>1665000</v>
      </c>
    </row>
    <row r="208" ht="25" customHeight="1" spans="1:6">
      <c r="A208" s="16" t="s">
        <v>1419</v>
      </c>
      <c r="B208" s="16" t="s">
        <v>1419</v>
      </c>
      <c r="C208" s="14" t="s">
        <v>1372</v>
      </c>
      <c r="D208" s="16" t="s">
        <v>1711</v>
      </c>
      <c r="E208" s="16" t="s">
        <v>1712</v>
      </c>
      <c r="F208" s="17">
        <v>1649725</v>
      </c>
    </row>
    <row r="209" ht="25" customHeight="1" spans="1:6">
      <c r="A209" s="16" t="s">
        <v>1400</v>
      </c>
      <c r="B209" s="16" t="s">
        <v>1407</v>
      </c>
      <c r="C209" s="20" t="s">
        <v>1372</v>
      </c>
      <c r="D209" s="16" t="s">
        <v>1408</v>
      </c>
      <c r="E209" s="16" t="s">
        <v>1713</v>
      </c>
      <c r="F209" s="21">
        <v>1640000</v>
      </c>
    </row>
    <row r="210" ht="25" customHeight="1" spans="1:6">
      <c r="A210" s="14" t="s">
        <v>1417</v>
      </c>
      <c r="B210" s="14" t="s">
        <v>1685</v>
      </c>
      <c r="C210" s="14" t="s">
        <v>1372</v>
      </c>
      <c r="D210" s="14" t="s">
        <v>1714</v>
      </c>
      <c r="E210" s="14" t="s">
        <v>1714</v>
      </c>
      <c r="F210" s="15">
        <v>1632000</v>
      </c>
    </row>
    <row r="211" ht="25" customHeight="1" spans="1:6">
      <c r="A211" s="16" t="s">
        <v>1440</v>
      </c>
      <c r="B211" s="16" t="s">
        <v>1440</v>
      </c>
      <c r="C211" s="14" t="s">
        <v>1372</v>
      </c>
      <c r="D211" s="16" t="s">
        <v>1441</v>
      </c>
      <c r="E211" s="16" t="s">
        <v>1715</v>
      </c>
      <c r="F211" s="17">
        <v>1620000</v>
      </c>
    </row>
    <row r="212" ht="25" customHeight="1" spans="1:6">
      <c r="A212" s="14" t="s">
        <v>1400</v>
      </c>
      <c r="B212" s="14" t="s">
        <v>1371</v>
      </c>
      <c r="C212" s="14" t="s">
        <v>1372</v>
      </c>
      <c r="D212" s="14" t="s">
        <v>1408</v>
      </c>
      <c r="E212" s="14" t="s">
        <v>1716</v>
      </c>
      <c r="F212" s="15">
        <v>1600000</v>
      </c>
    </row>
    <row r="213" ht="25" customHeight="1" spans="1:6">
      <c r="A213" s="14" t="s">
        <v>1389</v>
      </c>
      <c r="B213" s="14" t="s">
        <v>1717</v>
      </c>
      <c r="C213" s="14" t="s">
        <v>1718</v>
      </c>
      <c r="D213" s="14" t="s">
        <v>1719</v>
      </c>
      <c r="E213" s="14" t="s">
        <v>1720</v>
      </c>
      <c r="F213" s="15">
        <v>1571297.85</v>
      </c>
    </row>
    <row r="214" ht="25" customHeight="1" spans="1:6">
      <c r="A214" s="14" t="s">
        <v>1475</v>
      </c>
      <c r="B214" s="14" t="s">
        <v>1670</v>
      </c>
      <c r="C214" s="14" t="s">
        <v>1372</v>
      </c>
      <c r="D214" s="14" t="s">
        <v>1476</v>
      </c>
      <c r="E214" s="14" t="s">
        <v>1721</v>
      </c>
      <c r="F214" s="15">
        <v>1557056.24</v>
      </c>
    </row>
    <row r="215" ht="25" customHeight="1" spans="1:6">
      <c r="A215" s="14" t="s">
        <v>1385</v>
      </c>
      <c r="B215" s="14" t="s">
        <v>1578</v>
      </c>
      <c r="C215" s="14" t="s">
        <v>1372</v>
      </c>
      <c r="D215" s="14" t="s">
        <v>1722</v>
      </c>
      <c r="E215" s="14" t="s">
        <v>1723</v>
      </c>
      <c r="F215" s="15">
        <v>1517252.66</v>
      </c>
    </row>
    <row r="216" ht="25" customHeight="1" spans="1:6">
      <c r="A216" s="14" t="s">
        <v>1400</v>
      </c>
      <c r="B216" s="14" t="s">
        <v>1724</v>
      </c>
      <c r="C216" s="14" t="s">
        <v>1372</v>
      </c>
      <c r="D216" s="14" t="s">
        <v>1408</v>
      </c>
      <c r="E216" s="14" t="s">
        <v>1725</v>
      </c>
      <c r="F216" s="15">
        <v>1514700</v>
      </c>
    </row>
    <row r="217" ht="25" customHeight="1" spans="1:6">
      <c r="A217" s="16" t="s">
        <v>1385</v>
      </c>
      <c r="B217" s="16" t="s">
        <v>1578</v>
      </c>
      <c r="C217" s="14" t="s">
        <v>1372</v>
      </c>
      <c r="D217" s="16" t="s">
        <v>1722</v>
      </c>
      <c r="E217" s="16" t="s">
        <v>1723</v>
      </c>
      <c r="F217" s="17">
        <v>1506321.67</v>
      </c>
    </row>
    <row r="218" ht="25" customHeight="1" spans="1:6">
      <c r="A218" s="14" t="s">
        <v>1475</v>
      </c>
      <c r="B218" s="14" t="s">
        <v>1726</v>
      </c>
      <c r="C218" s="14" t="s">
        <v>1372</v>
      </c>
      <c r="D218" s="14" t="s">
        <v>1727</v>
      </c>
      <c r="E218" s="14" t="s">
        <v>1728</v>
      </c>
      <c r="F218" s="15">
        <v>1500000</v>
      </c>
    </row>
    <row r="219" ht="25" customHeight="1" spans="1:6">
      <c r="A219" s="16" t="s">
        <v>1422</v>
      </c>
      <c r="B219" s="16" t="s">
        <v>1533</v>
      </c>
      <c r="C219" s="14" t="s">
        <v>1372</v>
      </c>
      <c r="D219" s="16" t="s">
        <v>1480</v>
      </c>
      <c r="E219" s="16" t="s">
        <v>1729</v>
      </c>
      <c r="F219" s="17">
        <v>1500000</v>
      </c>
    </row>
    <row r="220" ht="25" customHeight="1" spans="1:6">
      <c r="A220" s="14" t="s">
        <v>1551</v>
      </c>
      <c r="B220" s="14"/>
      <c r="C220" s="14" t="s">
        <v>1372</v>
      </c>
      <c r="D220" s="14" t="s">
        <v>1730</v>
      </c>
      <c r="E220" s="14"/>
      <c r="F220" s="15">
        <v>1500000</v>
      </c>
    </row>
    <row r="221" ht="25" customHeight="1" spans="1:6">
      <c r="A221" s="16" t="s">
        <v>1731</v>
      </c>
      <c r="B221" s="16" t="s">
        <v>1731</v>
      </c>
      <c r="C221" s="14" t="s">
        <v>1372</v>
      </c>
      <c r="D221" s="16" t="s">
        <v>1732</v>
      </c>
      <c r="E221" s="16" t="s">
        <v>1732</v>
      </c>
      <c r="F221" s="17">
        <v>1474234.4</v>
      </c>
    </row>
    <row r="222" ht="25" customHeight="1" spans="1:6">
      <c r="A222" s="14" t="s">
        <v>1440</v>
      </c>
      <c r="B222" s="14" t="s">
        <v>1440</v>
      </c>
      <c r="C222" s="14" t="s">
        <v>1372</v>
      </c>
      <c r="D222" s="14" t="s">
        <v>1482</v>
      </c>
      <c r="E222" s="14" t="s">
        <v>1733</v>
      </c>
      <c r="F222" s="15">
        <v>1440000</v>
      </c>
    </row>
    <row r="223" ht="25" customHeight="1" spans="1:6">
      <c r="A223" s="18" t="s">
        <v>1458</v>
      </c>
      <c r="B223" s="18" t="s">
        <v>1734</v>
      </c>
      <c r="C223" s="14" t="s">
        <v>1459</v>
      </c>
      <c r="D223" s="19" t="s">
        <v>1460</v>
      </c>
      <c r="E223" s="18" t="s">
        <v>1735</v>
      </c>
      <c r="F223" s="17">
        <v>1402277.58</v>
      </c>
    </row>
    <row r="224" ht="25" customHeight="1" spans="1:6">
      <c r="A224" s="16" t="s">
        <v>1475</v>
      </c>
      <c r="B224" s="16" t="s">
        <v>1475</v>
      </c>
      <c r="C224" s="14" t="s">
        <v>1372</v>
      </c>
      <c r="D224" s="16" t="s">
        <v>1536</v>
      </c>
      <c r="E224" s="16" t="s">
        <v>1736</v>
      </c>
      <c r="F224" s="17">
        <v>1395000</v>
      </c>
    </row>
    <row r="225" ht="25" customHeight="1" spans="1:6">
      <c r="A225" s="16" t="s">
        <v>1682</v>
      </c>
      <c r="B225" s="16" t="s">
        <v>1737</v>
      </c>
      <c r="C225" s="20" t="s">
        <v>1372</v>
      </c>
      <c r="D225" s="16" t="s">
        <v>1738</v>
      </c>
      <c r="E225" s="16" t="s">
        <v>1739</v>
      </c>
      <c r="F225" s="21">
        <v>1375540.66</v>
      </c>
    </row>
    <row r="226" ht="25" customHeight="1" spans="1:6">
      <c r="A226" s="14" t="s">
        <v>1440</v>
      </c>
      <c r="B226" s="14" t="s">
        <v>1440</v>
      </c>
      <c r="C226" s="14" t="s">
        <v>1372</v>
      </c>
      <c r="D226" s="14" t="s">
        <v>1601</v>
      </c>
      <c r="E226" s="14" t="s">
        <v>1740</v>
      </c>
      <c r="F226" s="15">
        <v>1370000</v>
      </c>
    </row>
    <row r="227" ht="25" customHeight="1" spans="1:6">
      <c r="A227" s="14" t="s">
        <v>1</v>
      </c>
      <c r="B227" s="14" t="s">
        <v>1492</v>
      </c>
      <c r="C227" s="14" t="s">
        <v>1372</v>
      </c>
      <c r="D227" s="14" t="s">
        <v>1708</v>
      </c>
      <c r="E227" s="14" t="s">
        <v>1741</v>
      </c>
      <c r="F227" s="15">
        <v>1340212</v>
      </c>
    </row>
    <row r="228" ht="25" customHeight="1" spans="1:6">
      <c r="A228" s="14" t="s">
        <v>1410</v>
      </c>
      <c r="B228" s="14" t="s">
        <v>1410</v>
      </c>
      <c r="C228" s="14" t="s">
        <v>1372</v>
      </c>
      <c r="D228" s="14" t="s">
        <v>1742</v>
      </c>
      <c r="E228" s="14" t="s">
        <v>1743</v>
      </c>
      <c r="F228" s="15">
        <v>1339407</v>
      </c>
    </row>
    <row r="229" ht="25" customHeight="1" spans="1:6">
      <c r="A229" s="16" t="s">
        <v>1389</v>
      </c>
      <c r="B229" s="16" t="s">
        <v>1653</v>
      </c>
      <c r="C229" s="14" t="s">
        <v>1372</v>
      </c>
      <c r="D229" s="16" t="s">
        <v>1693</v>
      </c>
      <c r="E229" s="16" t="s">
        <v>1744</v>
      </c>
      <c r="F229" s="17">
        <v>1332740</v>
      </c>
    </row>
    <row r="230" ht="25" customHeight="1" spans="1:6">
      <c r="A230" s="14" t="s">
        <v>1389</v>
      </c>
      <c r="B230" s="14" t="s">
        <v>1412</v>
      </c>
      <c r="C230" s="14" t="s">
        <v>1372</v>
      </c>
      <c r="D230" s="14" t="s">
        <v>1565</v>
      </c>
      <c r="E230" s="14" t="s">
        <v>1745</v>
      </c>
      <c r="F230" s="15">
        <v>1320500</v>
      </c>
    </row>
    <row r="231" ht="25" customHeight="1" spans="1:6">
      <c r="A231" s="16" t="s">
        <v>1746</v>
      </c>
      <c r="B231" s="16" t="s">
        <v>1746</v>
      </c>
      <c r="C231" s="14" t="s">
        <v>1372</v>
      </c>
      <c r="D231" s="16" t="s">
        <v>1747</v>
      </c>
      <c r="E231" s="16" t="s">
        <v>1748</v>
      </c>
      <c r="F231" s="17">
        <v>1317500</v>
      </c>
    </row>
    <row r="232" ht="25" customHeight="1" spans="1:6">
      <c r="A232" s="16" t="s">
        <v>1422</v>
      </c>
      <c r="B232" s="16" t="s">
        <v>1422</v>
      </c>
      <c r="C232" s="20" t="s">
        <v>1372</v>
      </c>
      <c r="D232" s="16" t="s">
        <v>1480</v>
      </c>
      <c r="E232" s="16" t="s">
        <v>1749</v>
      </c>
      <c r="F232" s="21">
        <v>1310000</v>
      </c>
    </row>
    <row r="233" ht="25" customHeight="1" spans="1:6">
      <c r="A233" s="14" t="s">
        <v>1466</v>
      </c>
      <c r="B233" s="14" t="s">
        <v>1466</v>
      </c>
      <c r="C233" s="14" t="s">
        <v>1372</v>
      </c>
      <c r="D233" s="14" t="s">
        <v>1750</v>
      </c>
      <c r="E233" s="14" t="s">
        <v>1750</v>
      </c>
      <c r="F233" s="15">
        <v>1277068</v>
      </c>
    </row>
    <row r="234" ht="25" customHeight="1" spans="1:6">
      <c r="A234" s="14" t="s">
        <v>1389</v>
      </c>
      <c r="B234" s="14" t="s">
        <v>1653</v>
      </c>
      <c r="C234" s="14" t="s">
        <v>1372</v>
      </c>
      <c r="D234" s="14" t="s">
        <v>1751</v>
      </c>
      <c r="E234" s="14" t="s">
        <v>1752</v>
      </c>
      <c r="F234" s="15">
        <v>1260400</v>
      </c>
    </row>
    <row r="235" ht="25" customHeight="1" spans="1:6">
      <c r="A235" s="14" t="s">
        <v>1475</v>
      </c>
      <c r="B235" s="14" t="s">
        <v>1753</v>
      </c>
      <c r="C235" s="14" t="s">
        <v>1372</v>
      </c>
      <c r="D235" s="14" t="s">
        <v>1514</v>
      </c>
      <c r="E235" s="14" t="s">
        <v>1721</v>
      </c>
      <c r="F235" s="15">
        <v>1254613.5</v>
      </c>
    </row>
    <row r="236" ht="25" customHeight="1" spans="1:6">
      <c r="A236" s="14" t="s">
        <v>1492</v>
      </c>
      <c r="B236" s="14" t="s">
        <v>1492</v>
      </c>
      <c r="C236" s="14" t="s">
        <v>1372</v>
      </c>
      <c r="D236" s="14" t="s">
        <v>1572</v>
      </c>
      <c r="E236" s="14" t="s">
        <v>1754</v>
      </c>
      <c r="F236" s="15">
        <v>1231577.93</v>
      </c>
    </row>
    <row r="237" ht="25" customHeight="1" spans="1:6">
      <c r="A237" s="14" t="s">
        <v>1389</v>
      </c>
      <c r="B237" s="14" t="s">
        <v>1390</v>
      </c>
      <c r="C237" s="14" t="s">
        <v>1372</v>
      </c>
      <c r="D237" s="14" t="s">
        <v>1755</v>
      </c>
      <c r="E237" s="14" t="s">
        <v>1756</v>
      </c>
      <c r="F237" s="15">
        <v>1215000</v>
      </c>
    </row>
    <row r="238" ht="25" customHeight="1" spans="1:6">
      <c r="A238" s="14" t="s">
        <v>1440</v>
      </c>
      <c r="B238" s="14" t="s">
        <v>1440</v>
      </c>
      <c r="C238" s="14" t="s">
        <v>1372</v>
      </c>
      <c r="D238" s="14" t="s">
        <v>1632</v>
      </c>
      <c r="E238" s="14" t="s">
        <v>1757</v>
      </c>
      <c r="F238" s="15">
        <v>1208170</v>
      </c>
    </row>
    <row r="239" ht="25" customHeight="1" spans="1:6">
      <c r="A239" s="14" t="s">
        <v>1475</v>
      </c>
      <c r="B239" s="14" t="s">
        <v>1758</v>
      </c>
      <c r="C239" s="14" t="s">
        <v>1372</v>
      </c>
      <c r="D239" s="14" t="s">
        <v>1514</v>
      </c>
      <c r="E239" s="14" t="s">
        <v>1759</v>
      </c>
      <c r="F239" s="15">
        <v>1200000</v>
      </c>
    </row>
    <row r="240" ht="25" customHeight="1" spans="1:6">
      <c r="A240" s="14" t="s">
        <v>1475</v>
      </c>
      <c r="B240" s="14" t="s">
        <v>1475</v>
      </c>
      <c r="C240" s="14" t="s">
        <v>1372</v>
      </c>
      <c r="D240" s="14" t="s">
        <v>1760</v>
      </c>
      <c r="E240" s="14" t="s">
        <v>1760</v>
      </c>
      <c r="F240" s="15">
        <v>1194700</v>
      </c>
    </row>
    <row r="241" ht="25" customHeight="1" spans="1:6">
      <c r="A241" s="14" t="s">
        <v>1475</v>
      </c>
      <c r="B241" s="14" t="s">
        <v>1475</v>
      </c>
      <c r="C241" s="14" t="s">
        <v>1372</v>
      </c>
      <c r="D241" s="14" t="s">
        <v>1536</v>
      </c>
      <c r="E241" s="14" t="s">
        <v>1761</v>
      </c>
      <c r="F241" s="15">
        <v>1177664.5</v>
      </c>
    </row>
    <row r="242" ht="25" customHeight="1" spans="1:6">
      <c r="A242" s="14" t="s">
        <v>1475</v>
      </c>
      <c r="B242" s="14" t="s">
        <v>1753</v>
      </c>
      <c r="C242" s="14" t="s">
        <v>1372</v>
      </c>
      <c r="D242" s="14" t="s">
        <v>1514</v>
      </c>
      <c r="E242" s="14" t="s">
        <v>1762</v>
      </c>
      <c r="F242" s="15">
        <v>1170600</v>
      </c>
    </row>
    <row r="243" ht="25" customHeight="1" spans="1:6">
      <c r="A243" s="14" t="s">
        <v>1407</v>
      </c>
      <c r="B243" s="14" t="s">
        <v>1407</v>
      </c>
      <c r="C243" s="14" t="s">
        <v>1372</v>
      </c>
      <c r="D243" s="14" t="s">
        <v>1763</v>
      </c>
      <c r="E243" s="14" t="s">
        <v>1764</v>
      </c>
      <c r="F243" s="15">
        <v>1168700</v>
      </c>
    </row>
    <row r="244" ht="25" customHeight="1" spans="1:6">
      <c r="A244" s="14" t="s">
        <v>1410</v>
      </c>
      <c r="B244" s="14" t="s">
        <v>1410</v>
      </c>
      <c r="C244" s="14" t="s">
        <v>1372</v>
      </c>
      <c r="D244" s="14" t="s">
        <v>1765</v>
      </c>
      <c r="E244" s="14" t="s">
        <v>1743</v>
      </c>
      <c r="F244" s="15">
        <v>1142007</v>
      </c>
    </row>
    <row r="245" ht="25" customHeight="1" spans="1:6">
      <c r="A245" s="14" t="s">
        <v>1389</v>
      </c>
      <c r="B245" s="14" t="s">
        <v>1766</v>
      </c>
      <c r="C245" s="14" t="s">
        <v>1372</v>
      </c>
      <c r="D245" s="14" t="s">
        <v>1767</v>
      </c>
      <c r="E245" s="14" t="s">
        <v>1768</v>
      </c>
      <c r="F245" s="15">
        <v>1139142.14</v>
      </c>
    </row>
    <row r="246" ht="25" customHeight="1" spans="1:6">
      <c r="A246" s="14" t="s">
        <v>1389</v>
      </c>
      <c r="B246" s="14" t="s">
        <v>1435</v>
      </c>
      <c r="C246" s="14" t="s">
        <v>1372</v>
      </c>
      <c r="D246" s="14" t="s">
        <v>1769</v>
      </c>
      <c r="E246" s="14" t="s">
        <v>1770</v>
      </c>
      <c r="F246" s="15">
        <v>1117300</v>
      </c>
    </row>
    <row r="247" ht="25" customHeight="1" spans="1:6">
      <c r="A247" s="14" t="s">
        <v>1407</v>
      </c>
      <c r="B247" s="14" t="s">
        <v>1724</v>
      </c>
      <c r="C247" s="14" t="s">
        <v>1372</v>
      </c>
      <c r="D247" s="14" t="s">
        <v>1597</v>
      </c>
      <c r="E247" s="14" t="s">
        <v>1771</v>
      </c>
      <c r="F247" s="15">
        <v>1113600</v>
      </c>
    </row>
    <row r="248" ht="25" customHeight="1" spans="1:6">
      <c r="A248" s="14" t="s">
        <v>1419</v>
      </c>
      <c r="B248" s="14" t="s">
        <v>1772</v>
      </c>
      <c r="C248" s="14" t="s">
        <v>1372</v>
      </c>
      <c r="D248" s="14" t="s">
        <v>1773</v>
      </c>
      <c r="E248" s="14" t="s">
        <v>1774</v>
      </c>
      <c r="F248" s="15">
        <v>1080000</v>
      </c>
    </row>
    <row r="249" ht="25" customHeight="1" spans="1:6">
      <c r="A249" s="14" t="s">
        <v>1475</v>
      </c>
      <c r="B249" s="14" t="s">
        <v>1615</v>
      </c>
      <c r="C249" s="14" t="s">
        <v>1372</v>
      </c>
      <c r="D249" s="14" t="s">
        <v>1536</v>
      </c>
      <c r="E249" s="14" t="s">
        <v>1775</v>
      </c>
      <c r="F249" s="15">
        <v>1046000</v>
      </c>
    </row>
    <row r="250" ht="25" customHeight="1" spans="1:6">
      <c r="A250" s="14" t="s">
        <v>1475</v>
      </c>
      <c r="B250" s="14" t="s">
        <v>1475</v>
      </c>
      <c r="C250" s="14" t="s">
        <v>1372</v>
      </c>
      <c r="D250" s="14" t="s">
        <v>1776</v>
      </c>
      <c r="E250" s="14" t="s">
        <v>1776</v>
      </c>
      <c r="F250" s="15">
        <v>1030000</v>
      </c>
    </row>
    <row r="251" ht="25" customHeight="1" spans="1:6">
      <c r="A251" s="14" t="s">
        <v>1440</v>
      </c>
      <c r="B251" s="14" t="s">
        <v>1777</v>
      </c>
      <c r="C251" s="14" t="s">
        <v>1372</v>
      </c>
      <c r="D251" s="14" t="s">
        <v>1632</v>
      </c>
      <c r="E251" s="14" t="s">
        <v>1778</v>
      </c>
      <c r="F251" s="15">
        <v>1026300</v>
      </c>
    </row>
    <row r="252" ht="25" customHeight="1" spans="1:6">
      <c r="A252" s="16" t="s">
        <v>1400</v>
      </c>
      <c r="B252" s="16" t="s">
        <v>1724</v>
      </c>
      <c r="C252" s="14" t="s">
        <v>1372</v>
      </c>
      <c r="D252" s="16" t="s">
        <v>1415</v>
      </c>
      <c r="E252" s="16" t="s">
        <v>1779</v>
      </c>
      <c r="F252" s="17">
        <v>1023000</v>
      </c>
    </row>
    <row r="253" ht="25" customHeight="1" spans="1:6">
      <c r="A253" s="14" t="s">
        <v>1492</v>
      </c>
      <c r="B253" s="14" t="s">
        <v>1492</v>
      </c>
      <c r="C253" s="14" t="s">
        <v>1372</v>
      </c>
      <c r="D253" s="14" t="s">
        <v>1509</v>
      </c>
      <c r="E253" s="14" t="s">
        <v>1780</v>
      </c>
      <c r="F253" s="15">
        <v>1012935</v>
      </c>
    </row>
    <row r="254" ht="25" customHeight="1" spans="1:6">
      <c r="A254" s="16" t="s">
        <v>1440</v>
      </c>
      <c r="B254" s="16" t="s">
        <v>1440</v>
      </c>
      <c r="C254" s="14" t="s">
        <v>1372</v>
      </c>
      <c r="D254" s="16" t="s">
        <v>1632</v>
      </c>
      <c r="E254" s="16" t="s">
        <v>1781</v>
      </c>
      <c r="F254" s="17">
        <v>1001200</v>
      </c>
    </row>
    <row r="255" ht="25" customHeight="1" spans="1:6">
      <c r="A255" s="14" t="s">
        <v>1417</v>
      </c>
      <c r="B255" s="14" t="s">
        <v>1782</v>
      </c>
      <c r="C255" s="14" t="s">
        <v>1372</v>
      </c>
      <c r="D255" s="14" t="s">
        <v>1783</v>
      </c>
      <c r="E255" s="14" t="s">
        <v>1784</v>
      </c>
      <c r="F255" s="15">
        <v>1000372.73</v>
      </c>
    </row>
    <row r="256" ht="25" customHeight="1" spans="1:6">
      <c r="A256" s="14" t="s">
        <v>1425</v>
      </c>
      <c r="B256" s="14" t="s">
        <v>1731</v>
      </c>
      <c r="C256" s="14" t="s">
        <v>1372</v>
      </c>
      <c r="D256" s="14" t="s">
        <v>1426</v>
      </c>
      <c r="E256" s="14" t="s">
        <v>1785</v>
      </c>
      <c r="F256" s="15">
        <v>1000106</v>
      </c>
    </row>
    <row r="257" ht="25" customHeight="1" spans="1:6">
      <c r="A257" s="14" t="s">
        <v>1615</v>
      </c>
      <c r="B257" s="14" t="s">
        <v>1615</v>
      </c>
      <c r="C257" s="14" t="s">
        <v>1372</v>
      </c>
      <c r="D257" s="14" t="s">
        <v>1786</v>
      </c>
      <c r="E257" s="14" t="s">
        <v>1787</v>
      </c>
      <c r="F257" s="15">
        <v>1000000</v>
      </c>
    </row>
    <row r="258" ht="25" customHeight="1" spans="1:6">
      <c r="A258" s="16" t="s">
        <v>1492</v>
      </c>
      <c r="B258" s="16" t="s">
        <v>1492</v>
      </c>
      <c r="C258" s="14" t="s">
        <v>1372</v>
      </c>
      <c r="D258" s="16" t="s">
        <v>1788</v>
      </c>
      <c r="E258" s="16" t="s">
        <v>1789</v>
      </c>
      <c r="F258" s="17">
        <v>1000000</v>
      </c>
    </row>
    <row r="259" ht="25" customHeight="1" spans="1:6">
      <c r="A259" s="14" t="s">
        <v>1475</v>
      </c>
      <c r="B259" s="14" t="s">
        <v>1753</v>
      </c>
      <c r="C259" s="14" t="s">
        <v>1372</v>
      </c>
      <c r="D259" s="14" t="s">
        <v>1536</v>
      </c>
      <c r="E259" s="14" t="s">
        <v>1790</v>
      </c>
      <c r="F259" s="15">
        <v>1000000</v>
      </c>
    </row>
    <row r="260" ht="25" customHeight="1" spans="1:6">
      <c r="A260" s="16" t="s">
        <v>1475</v>
      </c>
      <c r="B260" s="16" t="s">
        <v>1753</v>
      </c>
      <c r="C260" s="14" t="s">
        <v>1372</v>
      </c>
      <c r="D260" s="16" t="s">
        <v>1536</v>
      </c>
      <c r="E260" s="16" t="s">
        <v>1791</v>
      </c>
      <c r="F260" s="17">
        <v>1000000</v>
      </c>
    </row>
    <row r="261" ht="25" customHeight="1" spans="1:6">
      <c r="A261" s="16" t="s">
        <v>1475</v>
      </c>
      <c r="B261" s="16" t="s">
        <v>1475</v>
      </c>
      <c r="C261" s="14" t="s">
        <v>1372</v>
      </c>
      <c r="D261" s="16" t="s">
        <v>1536</v>
      </c>
      <c r="E261" s="16" t="s">
        <v>1792</v>
      </c>
      <c r="F261" s="17">
        <v>1000000</v>
      </c>
    </row>
    <row r="262" ht="25" customHeight="1" spans="1:6">
      <c r="A262" s="14" t="s">
        <v>1475</v>
      </c>
      <c r="B262" s="14" t="s">
        <v>1376</v>
      </c>
      <c r="C262" s="14" t="s">
        <v>1372</v>
      </c>
      <c r="D262" s="14" t="s">
        <v>1536</v>
      </c>
      <c r="E262" s="14" t="s">
        <v>1793</v>
      </c>
      <c r="F262" s="15">
        <v>1000000</v>
      </c>
    </row>
    <row r="263" ht="25" customHeight="1" spans="1:6">
      <c r="A263" s="14" t="s">
        <v>1370</v>
      </c>
      <c r="B263" s="14"/>
      <c r="C263" s="14" t="s">
        <v>1372</v>
      </c>
      <c r="D263" s="14" t="s">
        <v>1794</v>
      </c>
      <c r="E263" s="14"/>
      <c r="F263" s="15">
        <v>1000000</v>
      </c>
    </row>
    <row r="264" ht="25" customHeight="1" spans="1:6">
      <c r="A264" s="16" t="s">
        <v>1389</v>
      </c>
      <c r="B264" s="16" t="s">
        <v>1435</v>
      </c>
      <c r="C264" s="14" t="s">
        <v>1372</v>
      </c>
      <c r="D264" s="16" t="s">
        <v>1795</v>
      </c>
      <c r="E264" s="16" t="s">
        <v>1796</v>
      </c>
      <c r="F264" s="17">
        <v>999950</v>
      </c>
    </row>
    <row r="265" ht="25" customHeight="1" spans="1:6">
      <c r="A265" s="14" t="s">
        <v>1389</v>
      </c>
      <c r="B265" s="14" t="s">
        <v>1766</v>
      </c>
      <c r="C265" s="14" t="s">
        <v>1372</v>
      </c>
      <c r="D265" s="14" t="s">
        <v>1797</v>
      </c>
      <c r="E265" s="14" t="s">
        <v>1797</v>
      </c>
      <c r="F265" s="15">
        <v>999000</v>
      </c>
    </row>
    <row r="266" ht="25" customHeight="1" spans="1:6">
      <c r="A266" s="18" t="s">
        <v>1419</v>
      </c>
      <c r="B266" s="18" t="s">
        <v>1420</v>
      </c>
      <c r="C266" s="14" t="s">
        <v>1372</v>
      </c>
      <c r="D266" s="19" t="s">
        <v>1798</v>
      </c>
      <c r="E266" s="18" t="s">
        <v>1799</v>
      </c>
      <c r="F266" s="17">
        <v>995000</v>
      </c>
    </row>
    <row r="267" ht="25" customHeight="1" spans="1:6">
      <c r="A267" s="14" t="s">
        <v>1492</v>
      </c>
      <c r="B267" s="14" t="s">
        <v>1492</v>
      </c>
      <c r="C267" s="14" t="s">
        <v>1372</v>
      </c>
      <c r="D267" s="14" t="s">
        <v>1646</v>
      </c>
      <c r="E267" s="14" t="s">
        <v>1800</v>
      </c>
      <c r="F267" s="15">
        <v>992220</v>
      </c>
    </row>
    <row r="268" ht="25" customHeight="1" spans="1:6">
      <c r="A268" s="14" t="s">
        <v>1492</v>
      </c>
      <c r="B268" s="14" t="s">
        <v>1580</v>
      </c>
      <c r="C268" s="14" t="s">
        <v>1372</v>
      </c>
      <c r="D268" s="14" t="s">
        <v>1801</v>
      </c>
      <c r="E268" s="14" t="s">
        <v>1802</v>
      </c>
      <c r="F268" s="15">
        <v>990000</v>
      </c>
    </row>
    <row r="269" ht="25" customHeight="1" spans="1:6">
      <c r="A269" s="14" t="s">
        <v>1682</v>
      </c>
      <c r="B269" s="14" t="s">
        <v>1803</v>
      </c>
      <c r="C269" s="14" t="s">
        <v>1372</v>
      </c>
      <c r="D269" s="14" t="s">
        <v>1804</v>
      </c>
      <c r="E269" s="14" t="s">
        <v>1805</v>
      </c>
      <c r="F269" s="15">
        <v>979673.86</v>
      </c>
    </row>
    <row r="270" ht="25" customHeight="1" spans="1:6">
      <c r="A270" s="14" t="s">
        <v>1389</v>
      </c>
      <c r="B270" s="14" t="s">
        <v>1435</v>
      </c>
      <c r="C270" s="14" t="s">
        <v>1372</v>
      </c>
      <c r="D270" s="14" t="s">
        <v>1806</v>
      </c>
      <c r="E270" s="14" t="s">
        <v>1807</v>
      </c>
      <c r="F270" s="15">
        <v>978500</v>
      </c>
    </row>
    <row r="271" ht="25" customHeight="1" spans="1:6">
      <c r="A271" s="14" t="s">
        <v>1625</v>
      </c>
      <c r="B271" s="14"/>
      <c r="C271" s="14" t="s">
        <v>1372</v>
      </c>
      <c r="D271" s="14" t="s">
        <v>1808</v>
      </c>
      <c r="E271" s="14"/>
      <c r="F271" s="15">
        <v>975862</v>
      </c>
    </row>
    <row r="272" ht="25" customHeight="1" spans="1:6">
      <c r="A272" s="14" t="s">
        <v>1389</v>
      </c>
      <c r="B272" s="14" t="s">
        <v>1766</v>
      </c>
      <c r="C272" s="14" t="s">
        <v>1372</v>
      </c>
      <c r="D272" s="14" t="s">
        <v>1809</v>
      </c>
      <c r="E272" s="14" t="s">
        <v>1810</v>
      </c>
      <c r="F272" s="15">
        <v>974741.32</v>
      </c>
    </row>
    <row r="273" ht="25" customHeight="1" spans="1:6">
      <c r="A273" s="14" t="s">
        <v>1400</v>
      </c>
      <c r="B273" s="14" t="s">
        <v>1724</v>
      </c>
      <c r="C273" s="14" t="s">
        <v>1372</v>
      </c>
      <c r="D273" s="14" t="s">
        <v>1408</v>
      </c>
      <c r="E273" s="14" t="s">
        <v>1811</v>
      </c>
      <c r="F273" s="15">
        <v>970000</v>
      </c>
    </row>
    <row r="274" ht="25" customHeight="1" spans="1:6">
      <c r="A274" s="14" t="s">
        <v>1407</v>
      </c>
      <c r="B274" s="14" t="s">
        <v>1812</v>
      </c>
      <c r="C274" s="14" t="s">
        <v>1372</v>
      </c>
      <c r="D274" s="14" t="s">
        <v>1597</v>
      </c>
      <c r="E274" s="14" t="s">
        <v>1813</v>
      </c>
      <c r="F274" s="15">
        <v>963000</v>
      </c>
    </row>
    <row r="275" ht="25" customHeight="1" spans="1:6">
      <c r="A275" s="16" t="s">
        <v>1440</v>
      </c>
      <c r="B275" s="16" t="s">
        <v>1440</v>
      </c>
      <c r="C275" s="14" t="s">
        <v>1372</v>
      </c>
      <c r="D275" s="16" t="s">
        <v>1632</v>
      </c>
      <c r="E275" s="16" t="s">
        <v>1814</v>
      </c>
      <c r="F275" s="17">
        <v>950000</v>
      </c>
    </row>
    <row r="276" ht="25" customHeight="1" spans="1:6">
      <c r="A276" s="14" t="s">
        <v>1475</v>
      </c>
      <c r="B276" s="14" t="s">
        <v>1758</v>
      </c>
      <c r="C276" s="14" t="s">
        <v>1372</v>
      </c>
      <c r="D276" s="14" t="s">
        <v>1536</v>
      </c>
      <c r="E276" s="14" t="s">
        <v>1815</v>
      </c>
      <c r="F276" s="15">
        <v>950000</v>
      </c>
    </row>
    <row r="277" ht="25" customHeight="1" spans="1:6">
      <c r="A277" s="14" t="s">
        <v>1389</v>
      </c>
      <c r="B277" s="14" t="s">
        <v>1390</v>
      </c>
      <c r="C277" s="14" t="s">
        <v>1372</v>
      </c>
      <c r="D277" s="14" t="s">
        <v>1816</v>
      </c>
      <c r="E277" s="14" t="s">
        <v>1817</v>
      </c>
      <c r="F277" s="15">
        <v>929500</v>
      </c>
    </row>
    <row r="278" ht="25" customHeight="1" spans="1:6">
      <c r="A278" s="14" t="s">
        <v>1475</v>
      </c>
      <c r="B278" s="14" t="s">
        <v>1475</v>
      </c>
      <c r="C278" s="14" t="s">
        <v>1372</v>
      </c>
      <c r="D278" s="14" t="s">
        <v>1476</v>
      </c>
      <c r="E278" s="14" t="s">
        <v>1818</v>
      </c>
      <c r="F278" s="15">
        <v>920000</v>
      </c>
    </row>
    <row r="279" ht="25" customHeight="1" spans="1:6">
      <c r="A279" s="16" t="s">
        <v>1389</v>
      </c>
      <c r="B279" s="16" t="s">
        <v>1390</v>
      </c>
      <c r="C279" s="14" t="s">
        <v>1372</v>
      </c>
      <c r="D279" s="16" t="s">
        <v>1693</v>
      </c>
      <c r="E279" s="16" t="s">
        <v>1819</v>
      </c>
      <c r="F279" s="17">
        <v>874406</v>
      </c>
    </row>
    <row r="280" ht="25" customHeight="1" spans="1:6">
      <c r="A280" s="14" t="s">
        <v>1559</v>
      </c>
      <c r="B280" s="14" t="s">
        <v>1820</v>
      </c>
      <c r="C280" s="14" t="s">
        <v>1372</v>
      </c>
      <c r="D280" s="14" t="s">
        <v>1560</v>
      </c>
      <c r="E280" s="14" t="s">
        <v>1821</v>
      </c>
      <c r="F280" s="15">
        <v>869600</v>
      </c>
    </row>
    <row r="281" ht="25" customHeight="1" spans="1:6">
      <c r="A281" s="16" t="s">
        <v>1458</v>
      </c>
      <c r="B281" s="16" t="s">
        <v>1734</v>
      </c>
      <c r="C281" s="14" t="s">
        <v>1459</v>
      </c>
      <c r="D281" s="16" t="s">
        <v>1460</v>
      </c>
      <c r="E281" s="16" t="s">
        <v>1735</v>
      </c>
      <c r="F281" s="17">
        <v>868200.649999999</v>
      </c>
    </row>
    <row r="282" ht="25" customHeight="1" spans="1:6">
      <c r="A282" s="14" t="s">
        <v>1475</v>
      </c>
      <c r="B282" s="14" t="s">
        <v>1753</v>
      </c>
      <c r="C282" s="14" t="s">
        <v>1372</v>
      </c>
      <c r="D282" s="14" t="s">
        <v>1476</v>
      </c>
      <c r="E282" s="14" t="s">
        <v>1822</v>
      </c>
      <c r="F282" s="15">
        <v>864900</v>
      </c>
    </row>
    <row r="283" ht="25" customHeight="1" spans="1:6">
      <c r="A283" s="14" t="s">
        <v>1440</v>
      </c>
      <c r="B283" s="14" t="s">
        <v>1702</v>
      </c>
      <c r="C283" s="14" t="s">
        <v>1372</v>
      </c>
      <c r="D283" s="14" t="s">
        <v>1526</v>
      </c>
      <c r="E283" s="14" t="s">
        <v>1823</v>
      </c>
      <c r="F283" s="15">
        <v>857000</v>
      </c>
    </row>
    <row r="284" ht="25" customHeight="1" spans="1:6">
      <c r="A284" s="16" t="s">
        <v>1389</v>
      </c>
      <c r="B284" s="16" t="s">
        <v>1390</v>
      </c>
      <c r="C284" s="14" t="s">
        <v>1372</v>
      </c>
      <c r="D284" s="16" t="s">
        <v>1767</v>
      </c>
      <c r="E284" s="16" t="s">
        <v>1824</v>
      </c>
      <c r="F284" s="17">
        <v>834396.68</v>
      </c>
    </row>
    <row r="285" ht="25" customHeight="1" spans="1:6">
      <c r="A285" s="16" t="s">
        <v>1400</v>
      </c>
      <c r="B285" s="16" t="s">
        <v>1825</v>
      </c>
      <c r="C285" s="14" t="s">
        <v>1372</v>
      </c>
      <c r="D285" s="16" t="s">
        <v>1826</v>
      </c>
      <c r="E285" s="16" t="s">
        <v>1826</v>
      </c>
      <c r="F285" s="17">
        <v>808551.38</v>
      </c>
    </row>
    <row r="286" ht="25" customHeight="1" spans="1:6">
      <c r="A286" s="14" t="s">
        <v>1389</v>
      </c>
      <c r="B286" s="14" t="s">
        <v>1389</v>
      </c>
      <c r="C286" s="14" t="s">
        <v>1372</v>
      </c>
      <c r="D286" s="14" t="s">
        <v>1816</v>
      </c>
      <c r="E286" s="14" t="s">
        <v>1827</v>
      </c>
      <c r="F286" s="15">
        <v>805000</v>
      </c>
    </row>
    <row r="287" ht="25" customHeight="1" spans="1:6">
      <c r="A287" s="14" t="s">
        <v>1475</v>
      </c>
      <c r="B287" s="14" t="s">
        <v>1758</v>
      </c>
      <c r="C287" s="14" t="s">
        <v>1372</v>
      </c>
      <c r="D287" s="14" t="s">
        <v>1536</v>
      </c>
      <c r="E287" s="14" t="s">
        <v>1828</v>
      </c>
      <c r="F287" s="15">
        <v>800000</v>
      </c>
    </row>
    <row r="288" ht="25" customHeight="1" spans="1:6">
      <c r="A288" s="16" t="s">
        <v>1475</v>
      </c>
      <c r="B288" s="16" t="s">
        <v>1475</v>
      </c>
      <c r="C288" s="14" t="s">
        <v>1372</v>
      </c>
      <c r="D288" s="16" t="s">
        <v>1536</v>
      </c>
      <c r="E288" s="16" t="s">
        <v>1829</v>
      </c>
      <c r="F288" s="17">
        <v>800000</v>
      </c>
    </row>
    <row r="289" ht="25" customHeight="1" spans="1:6">
      <c r="A289" s="14" t="s">
        <v>1466</v>
      </c>
      <c r="B289" s="14"/>
      <c r="C289" s="14" t="s">
        <v>1372</v>
      </c>
      <c r="D289" s="14" t="s">
        <v>1830</v>
      </c>
      <c r="E289" s="14"/>
      <c r="F289" s="15">
        <v>794812</v>
      </c>
    </row>
    <row r="290" ht="25" customHeight="1" spans="1:6">
      <c r="A290" s="14" t="s">
        <v>1492</v>
      </c>
      <c r="B290" s="14" t="s">
        <v>1580</v>
      </c>
      <c r="C290" s="14" t="s">
        <v>1372</v>
      </c>
      <c r="D290" s="14" t="s">
        <v>1572</v>
      </c>
      <c r="E290" s="14" t="s">
        <v>1831</v>
      </c>
      <c r="F290" s="15">
        <v>790000</v>
      </c>
    </row>
    <row r="291" ht="25" customHeight="1" spans="1:6">
      <c r="A291" s="14" t="s">
        <v>1475</v>
      </c>
      <c r="B291" s="14" t="s">
        <v>1832</v>
      </c>
      <c r="C291" s="14" t="s">
        <v>1372</v>
      </c>
      <c r="D291" s="14" t="s">
        <v>1833</v>
      </c>
      <c r="E291" s="14" t="s">
        <v>1834</v>
      </c>
      <c r="F291" s="15">
        <v>783535</v>
      </c>
    </row>
    <row r="292" ht="25" customHeight="1" spans="1:6">
      <c r="A292" s="14" t="s">
        <v>1559</v>
      </c>
      <c r="B292" s="14" t="s">
        <v>1559</v>
      </c>
      <c r="C292" s="14" t="s">
        <v>1718</v>
      </c>
      <c r="D292" s="14" t="s">
        <v>1835</v>
      </c>
      <c r="E292" s="14" t="s">
        <v>1836</v>
      </c>
      <c r="F292" s="15">
        <v>780632.07</v>
      </c>
    </row>
    <row r="293" ht="25" customHeight="1" spans="1:6">
      <c r="A293" s="14" t="s">
        <v>1452</v>
      </c>
      <c r="B293" s="14" t="s">
        <v>1837</v>
      </c>
      <c r="C293" s="14" t="s">
        <v>1372</v>
      </c>
      <c r="D293" s="14" t="s">
        <v>1567</v>
      </c>
      <c r="E293" s="14" t="s">
        <v>1838</v>
      </c>
      <c r="F293" s="15">
        <v>779000</v>
      </c>
    </row>
    <row r="294" ht="25" customHeight="1" spans="1:6">
      <c r="A294" s="14" t="s">
        <v>1475</v>
      </c>
      <c r="B294" s="14" t="s">
        <v>1680</v>
      </c>
      <c r="C294" s="14" t="s">
        <v>1372</v>
      </c>
      <c r="D294" s="14" t="s">
        <v>1839</v>
      </c>
      <c r="E294" s="14" t="s">
        <v>1840</v>
      </c>
      <c r="F294" s="15">
        <v>774001</v>
      </c>
    </row>
    <row r="295" ht="25" customHeight="1" spans="1:6">
      <c r="A295" s="14" t="s">
        <v>1492</v>
      </c>
      <c r="B295" s="14" t="s">
        <v>1644</v>
      </c>
      <c r="C295" s="14" t="s">
        <v>1372</v>
      </c>
      <c r="D295" s="14" t="s">
        <v>1646</v>
      </c>
      <c r="E295" s="14" t="s">
        <v>1841</v>
      </c>
      <c r="F295" s="15">
        <v>770000</v>
      </c>
    </row>
    <row r="296" ht="25" customHeight="1" spans="1:6">
      <c r="A296" s="14" t="s">
        <v>1475</v>
      </c>
      <c r="B296" s="14" t="s">
        <v>1842</v>
      </c>
      <c r="C296" s="14" t="s">
        <v>1372</v>
      </c>
      <c r="D296" s="14" t="s">
        <v>1843</v>
      </c>
      <c r="E296" s="14" t="s">
        <v>1843</v>
      </c>
      <c r="F296" s="15">
        <v>770000</v>
      </c>
    </row>
    <row r="297" ht="25" customHeight="1" spans="1:6">
      <c r="A297" s="14" t="s">
        <v>1389</v>
      </c>
      <c r="B297" s="14" t="s">
        <v>1766</v>
      </c>
      <c r="C297" s="14" t="s">
        <v>1372</v>
      </c>
      <c r="D297" s="14" t="s">
        <v>1816</v>
      </c>
      <c r="E297" s="14" t="s">
        <v>1817</v>
      </c>
      <c r="F297" s="15">
        <v>768325.1</v>
      </c>
    </row>
    <row r="298" ht="25" customHeight="1" spans="1:6">
      <c r="A298" s="16" t="s">
        <v>1389</v>
      </c>
      <c r="B298" s="16" t="s">
        <v>1653</v>
      </c>
      <c r="C298" s="20" t="s">
        <v>1372</v>
      </c>
      <c r="D298" s="16" t="s">
        <v>1769</v>
      </c>
      <c r="E298" s="16" t="s">
        <v>1844</v>
      </c>
      <c r="F298" s="21">
        <v>767600</v>
      </c>
    </row>
    <row r="299" ht="25" customHeight="1" spans="1:6">
      <c r="A299" s="14" t="s">
        <v>1389</v>
      </c>
      <c r="B299" s="14" t="s">
        <v>1389</v>
      </c>
      <c r="C299" s="14" t="s">
        <v>1372</v>
      </c>
      <c r="D299" s="14" t="s">
        <v>1845</v>
      </c>
      <c r="E299" s="14" t="s">
        <v>1845</v>
      </c>
      <c r="F299" s="15">
        <v>763000</v>
      </c>
    </row>
    <row r="300" ht="25" customHeight="1" spans="1:6">
      <c r="A300" s="14" t="s">
        <v>1475</v>
      </c>
      <c r="B300" s="14" t="s">
        <v>1753</v>
      </c>
      <c r="C300" s="14" t="s">
        <v>1372</v>
      </c>
      <c r="D300" s="14" t="s">
        <v>1536</v>
      </c>
      <c r="E300" s="14" t="s">
        <v>1846</v>
      </c>
      <c r="F300" s="15">
        <v>760000</v>
      </c>
    </row>
    <row r="301" ht="25" customHeight="1" spans="1:6">
      <c r="A301" s="14" t="s">
        <v>1389</v>
      </c>
      <c r="B301" s="14" t="s">
        <v>1847</v>
      </c>
      <c r="C301" s="14" t="s">
        <v>1372</v>
      </c>
      <c r="D301" s="14" t="s">
        <v>1654</v>
      </c>
      <c r="E301" s="14" t="s">
        <v>1848</v>
      </c>
      <c r="F301" s="15">
        <v>716000</v>
      </c>
    </row>
    <row r="302" ht="25" customHeight="1" spans="1:6">
      <c r="A302" s="14" t="s">
        <v>1492</v>
      </c>
      <c r="B302" s="14" t="s">
        <v>1492</v>
      </c>
      <c r="C302" s="14" t="s">
        <v>1372</v>
      </c>
      <c r="D302" s="14" t="s">
        <v>1617</v>
      </c>
      <c r="E302" s="14" t="s">
        <v>1849</v>
      </c>
      <c r="F302" s="15">
        <v>700000</v>
      </c>
    </row>
    <row r="303" ht="25" customHeight="1" spans="1:6">
      <c r="A303" s="18" t="s">
        <v>1440</v>
      </c>
      <c r="B303" s="18" t="s">
        <v>1440</v>
      </c>
      <c r="C303" s="14" t="s">
        <v>1372</v>
      </c>
      <c r="D303" s="19" t="s">
        <v>1623</v>
      </c>
      <c r="E303" s="18" t="s">
        <v>1850</v>
      </c>
      <c r="F303" s="17">
        <v>697500</v>
      </c>
    </row>
    <row r="304" ht="25" customHeight="1" spans="1:6">
      <c r="A304" s="14" t="s">
        <v>1466</v>
      </c>
      <c r="B304" s="14"/>
      <c r="C304" s="14" t="s">
        <v>1372</v>
      </c>
      <c r="D304" s="14" t="s">
        <v>1851</v>
      </c>
      <c r="E304" s="14"/>
      <c r="F304" s="15">
        <v>684499.38</v>
      </c>
    </row>
    <row r="305" ht="25" customHeight="1" spans="1:6">
      <c r="A305" s="14" t="s">
        <v>1529</v>
      </c>
      <c r="B305" s="14" t="s">
        <v>1530</v>
      </c>
      <c r="C305" s="14" t="s">
        <v>1372</v>
      </c>
      <c r="D305" s="14" t="s">
        <v>1852</v>
      </c>
      <c r="E305" s="14" t="s">
        <v>1853</v>
      </c>
      <c r="F305" s="15">
        <v>644610.53</v>
      </c>
    </row>
    <row r="306" ht="25" customHeight="1" spans="1:6">
      <c r="A306" s="14" t="s">
        <v>1440</v>
      </c>
      <c r="B306" s="14" t="s">
        <v>1440</v>
      </c>
      <c r="C306" s="14" t="s">
        <v>1372</v>
      </c>
      <c r="D306" s="14" t="s">
        <v>1526</v>
      </c>
      <c r="E306" s="14" t="s">
        <v>1854</v>
      </c>
      <c r="F306" s="15">
        <v>633605.6</v>
      </c>
    </row>
    <row r="307" ht="25" customHeight="1" spans="1:6">
      <c r="A307" s="14" t="s">
        <v>1</v>
      </c>
      <c r="B307" s="14" t="s">
        <v>1492</v>
      </c>
      <c r="C307" s="14" t="s">
        <v>1372</v>
      </c>
      <c r="D307" s="14" t="s">
        <v>1708</v>
      </c>
      <c r="E307" s="14" t="s">
        <v>1855</v>
      </c>
      <c r="F307" s="15">
        <v>630888</v>
      </c>
    </row>
    <row r="308" ht="25" customHeight="1" spans="1:6">
      <c r="A308" s="14" t="s">
        <v>1417</v>
      </c>
      <c r="B308" s="14" t="s">
        <v>1856</v>
      </c>
      <c r="C308" s="14" t="s">
        <v>1372</v>
      </c>
      <c r="D308" s="14" t="s">
        <v>1857</v>
      </c>
      <c r="E308" s="14" t="s">
        <v>1857</v>
      </c>
      <c r="F308" s="15">
        <v>621000</v>
      </c>
    </row>
    <row r="309" ht="25" customHeight="1" spans="1:6">
      <c r="A309" s="16" t="s">
        <v>1389</v>
      </c>
      <c r="B309" s="16" t="s">
        <v>1390</v>
      </c>
      <c r="C309" s="14" t="s">
        <v>1372</v>
      </c>
      <c r="D309" s="16" t="s">
        <v>1858</v>
      </c>
      <c r="E309" s="16" t="s">
        <v>1859</v>
      </c>
      <c r="F309" s="17">
        <v>615500</v>
      </c>
    </row>
    <row r="310" ht="25" customHeight="1" spans="1:6">
      <c r="A310" s="14" t="s">
        <v>1389</v>
      </c>
      <c r="B310" s="14" t="s">
        <v>1847</v>
      </c>
      <c r="C310" s="14" t="s">
        <v>1372</v>
      </c>
      <c r="D310" s="14" t="s">
        <v>1751</v>
      </c>
      <c r="E310" s="14" t="s">
        <v>1860</v>
      </c>
      <c r="F310" s="15">
        <v>608200</v>
      </c>
    </row>
    <row r="311" ht="25" customHeight="1" spans="1:6">
      <c r="A311" s="14" t="s">
        <v>1574</v>
      </c>
      <c r="B311" s="14" t="s">
        <v>1575</v>
      </c>
      <c r="C311" s="14" t="s">
        <v>1372</v>
      </c>
      <c r="D311" s="14" t="s">
        <v>1861</v>
      </c>
      <c r="E311" s="14" t="s">
        <v>1862</v>
      </c>
      <c r="F311" s="15">
        <v>600000</v>
      </c>
    </row>
    <row r="312" ht="25" customHeight="1" spans="1:6">
      <c r="A312" s="14" t="s">
        <v>1440</v>
      </c>
      <c r="B312" s="14" t="s">
        <v>1702</v>
      </c>
      <c r="C312" s="14" t="s">
        <v>1372</v>
      </c>
      <c r="D312" s="14" t="s">
        <v>1526</v>
      </c>
      <c r="E312" s="14" t="s">
        <v>1863</v>
      </c>
      <c r="F312" s="15">
        <v>600000</v>
      </c>
    </row>
    <row r="313" ht="25" customHeight="1" spans="1:6">
      <c r="A313" s="14" t="s">
        <v>1551</v>
      </c>
      <c r="B313" s="14" t="s">
        <v>1731</v>
      </c>
      <c r="C313" s="14" t="s">
        <v>1372</v>
      </c>
      <c r="D313" s="14" t="s">
        <v>1552</v>
      </c>
      <c r="E313" s="14" t="s">
        <v>1864</v>
      </c>
      <c r="F313" s="15">
        <v>600000</v>
      </c>
    </row>
    <row r="314" ht="25" customHeight="1" spans="1:6">
      <c r="A314" s="14" t="s">
        <v>1475</v>
      </c>
      <c r="B314" s="14" t="s">
        <v>1865</v>
      </c>
      <c r="C314" s="14" t="s">
        <v>1372</v>
      </c>
      <c r="D314" s="14" t="s">
        <v>1536</v>
      </c>
      <c r="E314" s="14" t="s">
        <v>1542</v>
      </c>
      <c r="F314" s="15">
        <v>600000</v>
      </c>
    </row>
    <row r="315" ht="25" customHeight="1" spans="1:6">
      <c r="A315" s="14" t="s">
        <v>1475</v>
      </c>
      <c r="B315" s="14" t="s">
        <v>1475</v>
      </c>
      <c r="C315" s="14" t="s">
        <v>1372</v>
      </c>
      <c r="D315" s="14" t="s">
        <v>1536</v>
      </c>
      <c r="E315" s="14" t="s">
        <v>1866</v>
      </c>
      <c r="F315" s="15">
        <v>600000</v>
      </c>
    </row>
    <row r="316" ht="25" customHeight="1" spans="1:6">
      <c r="A316" s="14" t="s">
        <v>1475</v>
      </c>
      <c r="B316" s="14" t="s">
        <v>1475</v>
      </c>
      <c r="C316" s="14" t="s">
        <v>1372</v>
      </c>
      <c r="D316" s="14" t="s">
        <v>1536</v>
      </c>
      <c r="E316" s="14" t="s">
        <v>1867</v>
      </c>
      <c r="F316" s="15">
        <v>600000</v>
      </c>
    </row>
    <row r="317" ht="25" customHeight="1" spans="1:6">
      <c r="A317" s="14" t="s">
        <v>1440</v>
      </c>
      <c r="B317" s="14" t="s">
        <v>1556</v>
      </c>
      <c r="C317" s="14" t="s">
        <v>1372</v>
      </c>
      <c r="D317" s="14" t="s">
        <v>1868</v>
      </c>
      <c r="E317" s="14" t="s">
        <v>1869</v>
      </c>
      <c r="F317" s="15">
        <v>597000</v>
      </c>
    </row>
    <row r="318" ht="25" customHeight="1" spans="1:6">
      <c r="A318" s="14" t="s">
        <v>1492</v>
      </c>
      <c r="B318" s="14" t="s">
        <v>1870</v>
      </c>
      <c r="C318" s="14" t="s">
        <v>1372</v>
      </c>
      <c r="D318" s="14" t="s">
        <v>1788</v>
      </c>
      <c r="E318" s="14" t="s">
        <v>1871</v>
      </c>
      <c r="F318" s="15">
        <v>591000</v>
      </c>
    </row>
    <row r="319" ht="25" customHeight="1" spans="1:6">
      <c r="A319" s="14" t="s">
        <v>1422</v>
      </c>
      <c r="B319" s="14" t="s">
        <v>1422</v>
      </c>
      <c r="C319" s="14" t="s">
        <v>1372</v>
      </c>
      <c r="D319" s="14" t="s">
        <v>1872</v>
      </c>
      <c r="E319" s="14" t="s">
        <v>1873</v>
      </c>
      <c r="F319" s="15">
        <v>581014.36</v>
      </c>
    </row>
    <row r="320" ht="25" customHeight="1" spans="1:6">
      <c r="A320" s="14" t="s">
        <v>1492</v>
      </c>
      <c r="B320" s="14" t="s">
        <v>1492</v>
      </c>
      <c r="C320" s="14" t="s">
        <v>1372</v>
      </c>
      <c r="D320" s="14" t="s">
        <v>1874</v>
      </c>
      <c r="E320" s="14" t="s">
        <v>1875</v>
      </c>
      <c r="F320" s="15">
        <v>580640.26</v>
      </c>
    </row>
    <row r="321" ht="25" customHeight="1" spans="1:6">
      <c r="A321" s="14" t="s">
        <v>1876</v>
      </c>
      <c r="B321" s="14"/>
      <c r="C321" s="14" t="s">
        <v>1372</v>
      </c>
      <c r="D321" s="14" t="s">
        <v>1877</v>
      </c>
      <c r="E321" s="14"/>
      <c r="F321" s="15">
        <v>580000</v>
      </c>
    </row>
    <row r="322" ht="25" customHeight="1" spans="1:6">
      <c r="A322" s="14" t="s">
        <v>1440</v>
      </c>
      <c r="B322" s="14" t="s">
        <v>1878</v>
      </c>
      <c r="C322" s="14" t="s">
        <v>1372</v>
      </c>
      <c r="D322" s="14" t="s">
        <v>1539</v>
      </c>
      <c r="E322" s="14" t="s">
        <v>1879</v>
      </c>
      <c r="F322" s="15">
        <v>577901.6</v>
      </c>
    </row>
    <row r="323" ht="25" customHeight="1" spans="1:6">
      <c r="A323" s="14" t="s">
        <v>1458</v>
      </c>
      <c r="B323" s="14" t="s">
        <v>1772</v>
      </c>
      <c r="C323" s="14" t="s">
        <v>1372</v>
      </c>
      <c r="D323" s="14" t="s">
        <v>1880</v>
      </c>
      <c r="E323" s="14" t="s">
        <v>1881</v>
      </c>
      <c r="F323" s="15">
        <v>570000</v>
      </c>
    </row>
    <row r="324" ht="25" customHeight="1" spans="1:6">
      <c r="A324" s="16" t="s">
        <v>1419</v>
      </c>
      <c r="B324" s="16" t="s">
        <v>1420</v>
      </c>
      <c r="C324" s="14" t="s">
        <v>1372</v>
      </c>
      <c r="D324" s="16" t="s">
        <v>1882</v>
      </c>
      <c r="E324" s="16" t="s">
        <v>1883</v>
      </c>
      <c r="F324" s="17">
        <v>567800</v>
      </c>
    </row>
    <row r="325" ht="25" customHeight="1" spans="1:6">
      <c r="A325" s="14" t="s">
        <v>1440</v>
      </c>
      <c r="B325" s="14" t="s">
        <v>1702</v>
      </c>
      <c r="C325" s="14" t="s">
        <v>1372</v>
      </c>
      <c r="D325" s="14" t="s">
        <v>1632</v>
      </c>
      <c r="E325" s="14" t="s">
        <v>1884</v>
      </c>
      <c r="F325" s="15">
        <v>566210</v>
      </c>
    </row>
    <row r="326" ht="25" customHeight="1" spans="1:6">
      <c r="A326" s="14" t="s">
        <v>1475</v>
      </c>
      <c r="B326" s="14" t="s">
        <v>1513</v>
      </c>
      <c r="C326" s="14" t="s">
        <v>1372</v>
      </c>
      <c r="D326" s="14" t="s">
        <v>1536</v>
      </c>
      <c r="E326" s="14" t="s">
        <v>1885</v>
      </c>
      <c r="F326" s="15">
        <v>550000</v>
      </c>
    </row>
    <row r="327" ht="25" customHeight="1" spans="1:6">
      <c r="A327" s="14" t="s">
        <v>1559</v>
      </c>
      <c r="B327" s="14" t="s">
        <v>1559</v>
      </c>
      <c r="C327" s="14" t="s">
        <v>1718</v>
      </c>
      <c r="D327" s="14" t="s">
        <v>1886</v>
      </c>
      <c r="E327" s="14" t="s">
        <v>1887</v>
      </c>
      <c r="F327" s="15">
        <v>547680</v>
      </c>
    </row>
    <row r="328" ht="25" customHeight="1" spans="1:6">
      <c r="A328" s="14" t="s">
        <v>1440</v>
      </c>
      <c r="B328" s="14" t="s">
        <v>1440</v>
      </c>
      <c r="C328" s="14" t="s">
        <v>1372</v>
      </c>
      <c r="D328" s="14" t="s">
        <v>1526</v>
      </c>
      <c r="E328" s="14" t="s">
        <v>1888</v>
      </c>
      <c r="F328" s="15">
        <v>542000</v>
      </c>
    </row>
    <row r="329" ht="25" customHeight="1" spans="1:6">
      <c r="A329" s="14" t="s">
        <v>1440</v>
      </c>
      <c r="B329" s="14" t="s">
        <v>1440</v>
      </c>
      <c r="C329" s="14" t="s">
        <v>1372</v>
      </c>
      <c r="D329" s="14" t="s">
        <v>1482</v>
      </c>
      <c r="E329" s="14" t="s">
        <v>1889</v>
      </c>
      <c r="F329" s="15">
        <v>540000</v>
      </c>
    </row>
    <row r="330" ht="25" customHeight="1" spans="1:6">
      <c r="A330" s="14" t="s">
        <v>1389</v>
      </c>
      <c r="B330" s="14" t="s">
        <v>1653</v>
      </c>
      <c r="C330" s="14" t="s">
        <v>1372</v>
      </c>
      <c r="D330" s="14" t="s">
        <v>1890</v>
      </c>
      <c r="E330" s="14" t="s">
        <v>1891</v>
      </c>
      <c r="F330" s="15">
        <v>533360</v>
      </c>
    </row>
    <row r="331" ht="25" customHeight="1" spans="1:6">
      <c r="A331" s="16" t="s">
        <v>1475</v>
      </c>
      <c r="B331" s="16" t="s">
        <v>1832</v>
      </c>
      <c r="C331" s="14" t="s">
        <v>1372</v>
      </c>
      <c r="D331" s="16" t="s">
        <v>1892</v>
      </c>
      <c r="E331" s="16" t="s">
        <v>1893</v>
      </c>
      <c r="F331" s="17">
        <v>522374.29</v>
      </c>
    </row>
    <row r="332" ht="25" customHeight="1" spans="1:6">
      <c r="A332" s="14" t="s">
        <v>1475</v>
      </c>
      <c r="B332" s="14" t="s">
        <v>1475</v>
      </c>
      <c r="C332" s="14" t="s">
        <v>1372</v>
      </c>
      <c r="D332" s="14" t="s">
        <v>1476</v>
      </c>
      <c r="E332" s="14" t="s">
        <v>1894</v>
      </c>
      <c r="F332" s="15">
        <v>520000</v>
      </c>
    </row>
    <row r="333" ht="25" customHeight="1" spans="1:6">
      <c r="A333" s="14" t="s">
        <v>1475</v>
      </c>
      <c r="B333" s="14" t="s">
        <v>1753</v>
      </c>
      <c r="C333" s="14" t="s">
        <v>1372</v>
      </c>
      <c r="D333" s="14" t="s">
        <v>1895</v>
      </c>
      <c r="E333" s="14" t="s">
        <v>1762</v>
      </c>
      <c r="F333" s="15">
        <v>500400</v>
      </c>
    </row>
    <row r="334" ht="25" customHeight="1" spans="1:6">
      <c r="A334" s="14" t="s">
        <v>1389</v>
      </c>
      <c r="B334" s="14" t="s">
        <v>1766</v>
      </c>
      <c r="C334" s="14" t="s">
        <v>1372</v>
      </c>
      <c r="D334" s="14" t="s">
        <v>1896</v>
      </c>
      <c r="E334" s="14" t="s">
        <v>1897</v>
      </c>
      <c r="F334" s="15">
        <v>500000</v>
      </c>
    </row>
    <row r="335" ht="25" customHeight="1" spans="1:6">
      <c r="A335" s="14" t="s">
        <v>1475</v>
      </c>
      <c r="B335" s="14" t="s">
        <v>1753</v>
      </c>
      <c r="C335" s="14" t="s">
        <v>1372</v>
      </c>
      <c r="D335" s="14" t="s">
        <v>1536</v>
      </c>
      <c r="E335" s="14" t="s">
        <v>1898</v>
      </c>
      <c r="F335" s="15">
        <v>500000</v>
      </c>
    </row>
    <row r="336" ht="25" customHeight="1" spans="1:6">
      <c r="A336" s="16" t="s">
        <v>1475</v>
      </c>
      <c r="B336" s="16" t="s">
        <v>1475</v>
      </c>
      <c r="C336" s="14" t="s">
        <v>1372</v>
      </c>
      <c r="D336" s="16" t="s">
        <v>1536</v>
      </c>
      <c r="E336" s="16" t="s">
        <v>1899</v>
      </c>
      <c r="F336" s="17">
        <v>500000</v>
      </c>
    </row>
    <row r="337" ht="25" customHeight="1" spans="1:6">
      <c r="A337" s="14" t="s">
        <v>1425</v>
      </c>
      <c r="B337" s="14" t="s">
        <v>1425</v>
      </c>
      <c r="C337" s="14" t="s">
        <v>1372</v>
      </c>
      <c r="D337" s="14" t="s">
        <v>1900</v>
      </c>
      <c r="E337" s="14" t="s">
        <v>1900</v>
      </c>
      <c r="F337" s="15">
        <v>500000</v>
      </c>
    </row>
    <row r="338" ht="25" customHeight="1" spans="1:6">
      <c r="A338" s="14" t="s">
        <v>1425</v>
      </c>
      <c r="B338" s="14" t="s">
        <v>1425</v>
      </c>
      <c r="C338" s="14" t="s">
        <v>1372</v>
      </c>
      <c r="D338" s="14" t="s">
        <v>1901</v>
      </c>
      <c r="E338" s="14" t="s">
        <v>1901</v>
      </c>
      <c r="F338" s="15">
        <v>500000</v>
      </c>
    </row>
    <row r="339" ht="25" customHeight="1" spans="1:6">
      <c r="A339" s="14" t="s">
        <v>1562</v>
      </c>
      <c r="B339" s="14"/>
      <c r="C339" s="14" t="s">
        <v>1372</v>
      </c>
      <c r="D339" s="14" t="s">
        <v>1902</v>
      </c>
      <c r="E339" s="14"/>
      <c r="F339" s="15">
        <v>500000</v>
      </c>
    </row>
    <row r="340" ht="25" customHeight="1" spans="1:6">
      <c r="A340" s="14" t="s">
        <v>1440</v>
      </c>
      <c r="B340" s="14" t="s">
        <v>1440</v>
      </c>
      <c r="C340" s="14" t="s">
        <v>1372</v>
      </c>
      <c r="D340" s="14" t="s">
        <v>1601</v>
      </c>
      <c r="E340" s="14" t="s">
        <v>1903</v>
      </c>
      <c r="F340" s="15">
        <v>490900</v>
      </c>
    </row>
    <row r="341" ht="25" customHeight="1" spans="1:6">
      <c r="A341" s="14" t="s">
        <v>1492</v>
      </c>
      <c r="B341" s="14" t="s">
        <v>1870</v>
      </c>
      <c r="C341" s="14" t="s">
        <v>1372</v>
      </c>
      <c r="D341" s="14" t="s">
        <v>1646</v>
      </c>
      <c r="E341" s="14" t="s">
        <v>1904</v>
      </c>
      <c r="F341" s="15">
        <v>490000</v>
      </c>
    </row>
    <row r="342" ht="25" customHeight="1" spans="1:6">
      <c r="A342" s="14" t="s">
        <v>1422</v>
      </c>
      <c r="B342" s="14"/>
      <c r="C342" s="14" t="s">
        <v>1372</v>
      </c>
      <c r="D342" s="14" t="s">
        <v>1905</v>
      </c>
      <c r="E342" s="14"/>
      <c r="F342" s="15">
        <v>490000</v>
      </c>
    </row>
    <row r="343" ht="25" customHeight="1" spans="1:6">
      <c r="A343" s="14" t="s">
        <v>1407</v>
      </c>
      <c r="B343" s="14" t="s">
        <v>1407</v>
      </c>
      <c r="C343" s="14" t="s">
        <v>1372</v>
      </c>
      <c r="D343" s="14" t="s">
        <v>1597</v>
      </c>
      <c r="E343" s="14" t="s">
        <v>1906</v>
      </c>
      <c r="F343" s="15">
        <v>485000</v>
      </c>
    </row>
    <row r="344" ht="25" customHeight="1" spans="1:6">
      <c r="A344" s="14" t="s">
        <v>1389</v>
      </c>
      <c r="B344" s="14" t="s">
        <v>1717</v>
      </c>
      <c r="C344" s="14" t="s">
        <v>1372</v>
      </c>
      <c r="D344" s="14" t="s">
        <v>1693</v>
      </c>
      <c r="E344" s="14" t="s">
        <v>1907</v>
      </c>
      <c r="F344" s="15">
        <v>481900</v>
      </c>
    </row>
    <row r="345" ht="25" customHeight="1" spans="1:6">
      <c r="A345" s="14" t="s">
        <v>1440</v>
      </c>
      <c r="B345" s="14" t="s">
        <v>1440</v>
      </c>
      <c r="C345" s="14" t="s">
        <v>1372</v>
      </c>
      <c r="D345" s="14" t="s">
        <v>1441</v>
      </c>
      <c r="E345" s="14" t="s">
        <v>1908</v>
      </c>
      <c r="F345" s="15">
        <v>480000</v>
      </c>
    </row>
    <row r="346" ht="25" customHeight="1" spans="1:6">
      <c r="A346" s="14" t="s">
        <v>1492</v>
      </c>
      <c r="B346" s="14" t="s">
        <v>1870</v>
      </c>
      <c r="C346" s="14" t="s">
        <v>1372</v>
      </c>
      <c r="D346" s="14" t="s">
        <v>1909</v>
      </c>
      <c r="E346" s="14" t="s">
        <v>1910</v>
      </c>
      <c r="F346" s="15">
        <v>480000</v>
      </c>
    </row>
    <row r="347" ht="25" customHeight="1" spans="1:6">
      <c r="A347" s="14" t="s">
        <v>1440</v>
      </c>
      <c r="B347" s="14" t="s">
        <v>1440</v>
      </c>
      <c r="C347" s="14" t="s">
        <v>1372</v>
      </c>
      <c r="D347" s="14" t="s">
        <v>1441</v>
      </c>
      <c r="E347" s="14" t="s">
        <v>1911</v>
      </c>
      <c r="F347" s="15">
        <v>480000</v>
      </c>
    </row>
    <row r="348" ht="25" customHeight="1" spans="1:6">
      <c r="A348" s="14" t="s">
        <v>1475</v>
      </c>
      <c r="B348" s="14" t="s">
        <v>1832</v>
      </c>
      <c r="C348" s="14" t="s">
        <v>1372</v>
      </c>
      <c r="D348" s="14" t="s">
        <v>1892</v>
      </c>
      <c r="E348" s="14" t="s">
        <v>1912</v>
      </c>
      <c r="F348" s="15">
        <v>479015.76</v>
      </c>
    </row>
    <row r="349" ht="25" customHeight="1" spans="1:6">
      <c r="A349" s="22" t="s">
        <v>1586</v>
      </c>
      <c r="B349" s="23" t="s">
        <v>1586</v>
      </c>
      <c r="C349" s="14" t="s">
        <v>1372</v>
      </c>
      <c r="D349" s="16" t="s">
        <v>1913</v>
      </c>
      <c r="E349" s="22" t="s">
        <v>1914</v>
      </c>
      <c r="F349" s="17">
        <v>473070</v>
      </c>
    </row>
    <row r="350" ht="25" customHeight="1" spans="1:6">
      <c r="A350" s="14" t="s">
        <v>1417</v>
      </c>
      <c r="B350" s="14" t="s">
        <v>1731</v>
      </c>
      <c r="C350" s="14" t="s">
        <v>1372</v>
      </c>
      <c r="D350" s="14" t="s">
        <v>1915</v>
      </c>
      <c r="E350" s="14" t="s">
        <v>1915</v>
      </c>
      <c r="F350" s="15">
        <v>470150</v>
      </c>
    </row>
    <row r="351" ht="25" customHeight="1" spans="1:6">
      <c r="A351" s="14" t="s">
        <v>1440</v>
      </c>
      <c r="B351" s="14" t="s">
        <v>1777</v>
      </c>
      <c r="C351" s="14" t="s">
        <v>1372</v>
      </c>
      <c r="D351" s="14" t="s">
        <v>1916</v>
      </c>
      <c r="E351" s="14" t="s">
        <v>1917</v>
      </c>
      <c r="F351" s="15">
        <v>468646.5</v>
      </c>
    </row>
    <row r="352" ht="25" customHeight="1" spans="1:6">
      <c r="A352" s="14" t="s">
        <v>1586</v>
      </c>
      <c r="B352" s="14" t="s">
        <v>1586</v>
      </c>
      <c r="C352" s="14" t="s">
        <v>1372</v>
      </c>
      <c r="D352" s="14" t="s">
        <v>1676</v>
      </c>
      <c r="E352" s="14" t="s">
        <v>1918</v>
      </c>
      <c r="F352" s="15">
        <v>455680</v>
      </c>
    </row>
    <row r="353" ht="25" customHeight="1" spans="1:6">
      <c r="A353" s="14" t="s">
        <v>1400</v>
      </c>
      <c r="B353" s="14" t="s">
        <v>1376</v>
      </c>
      <c r="C353" s="14" t="s">
        <v>1372</v>
      </c>
      <c r="D353" s="14" t="s">
        <v>1609</v>
      </c>
      <c r="E353" s="14" t="s">
        <v>1919</v>
      </c>
      <c r="F353" s="15">
        <v>453700</v>
      </c>
    </row>
    <row r="354" ht="25" customHeight="1" spans="1:6">
      <c r="A354" s="16" t="s">
        <v>1389</v>
      </c>
      <c r="B354" s="16" t="s">
        <v>1847</v>
      </c>
      <c r="C354" s="14" t="s">
        <v>1372</v>
      </c>
      <c r="D354" s="16" t="s">
        <v>1769</v>
      </c>
      <c r="E354" s="16" t="s">
        <v>1920</v>
      </c>
      <c r="F354" s="17">
        <v>450600</v>
      </c>
    </row>
    <row r="355" ht="25" customHeight="1" spans="1:6">
      <c r="A355" s="24" t="s">
        <v>1475</v>
      </c>
      <c r="B355" s="24" t="s">
        <v>1921</v>
      </c>
      <c r="C355" s="14" t="s">
        <v>1372</v>
      </c>
      <c r="D355" s="24" t="s">
        <v>1922</v>
      </c>
      <c r="E355" s="24" t="s">
        <v>1923</v>
      </c>
      <c r="F355" s="17">
        <v>450000</v>
      </c>
    </row>
    <row r="356" ht="25" customHeight="1" spans="1:6">
      <c r="A356" s="14" t="s">
        <v>1492</v>
      </c>
      <c r="B356" s="14" t="s">
        <v>1492</v>
      </c>
      <c r="C356" s="14" t="s">
        <v>1372</v>
      </c>
      <c r="D356" s="14" t="s">
        <v>1617</v>
      </c>
      <c r="E356" s="14" t="s">
        <v>1924</v>
      </c>
      <c r="F356" s="15">
        <v>440000</v>
      </c>
    </row>
    <row r="357" ht="25" customHeight="1" spans="1:6">
      <c r="A357" s="14" t="s">
        <v>1452</v>
      </c>
      <c r="B357" s="14" t="s">
        <v>1925</v>
      </c>
      <c r="C357" s="14" t="s">
        <v>1372</v>
      </c>
      <c r="D357" s="14" t="s">
        <v>1567</v>
      </c>
      <c r="E357" s="14" t="s">
        <v>1926</v>
      </c>
      <c r="F357" s="15">
        <v>430800</v>
      </c>
    </row>
    <row r="358" ht="25" customHeight="1" spans="1:6">
      <c r="A358" s="14" t="s">
        <v>1417</v>
      </c>
      <c r="B358" s="14" t="s">
        <v>1927</v>
      </c>
      <c r="C358" s="14" t="s">
        <v>1372</v>
      </c>
      <c r="D358" s="14" t="s">
        <v>1714</v>
      </c>
      <c r="E358" s="14" t="s">
        <v>1714</v>
      </c>
      <c r="F358" s="15">
        <v>427336.62</v>
      </c>
    </row>
    <row r="359" ht="25" customHeight="1" spans="1:6">
      <c r="A359" s="14" t="s">
        <v>1475</v>
      </c>
      <c r="B359" s="14" t="s">
        <v>1753</v>
      </c>
      <c r="C359" s="14" t="s">
        <v>1372</v>
      </c>
      <c r="D359" s="14" t="s">
        <v>1536</v>
      </c>
      <c r="E359" s="14" t="s">
        <v>1928</v>
      </c>
      <c r="F359" s="15">
        <v>421000</v>
      </c>
    </row>
    <row r="360" ht="25" customHeight="1" spans="1:6">
      <c r="A360" s="14" t="s">
        <v>1475</v>
      </c>
      <c r="B360" s="14" t="s">
        <v>1475</v>
      </c>
      <c r="C360" s="14" t="s">
        <v>1372</v>
      </c>
      <c r="D360" s="14" t="s">
        <v>1476</v>
      </c>
      <c r="E360" s="14" t="s">
        <v>1929</v>
      </c>
      <c r="F360" s="15">
        <v>420000</v>
      </c>
    </row>
    <row r="361" ht="25" customHeight="1" spans="1:6">
      <c r="A361" s="14" t="s">
        <v>1407</v>
      </c>
      <c r="B361" s="14" t="s">
        <v>1930</v>
      </c>
      <c r="C361" s="14" t="s">
        <v>1372</v>
      </c>
      <c r="D361" s="14" t="s">
        <v>1664</v>
      </c>
      <c r="E361" s="14" t="s">
        <v>1931</v>
      </c>
      <c r="F361" s="15">
        <v>417200</v>
      </c>
    </row>
    <row r="362" ht="25" customHeight="1" spans="1:6">
      <c r="A362" s="16" t="s">
        <v>1440</v>
      </c>
      <c r="B362" s="16" t="s">
        <v>1777</v>
      </c>
      <c r="C362" s="14" t="s">
        <v>1372</v>
      </c>
      <c r="D362" s="16" t="s">
        <v>1632</v>
      </c>
      <c r="E362" s="16" t="s">
        <v>1932</v>
      </c>
      <c r="F362" s="17">
        <v>403700</v>
      </c>
    </row>
    <row r="363" ht="25" customHeight="1" spans="1:6">
      <c r="A363" s="14" t="s">
        <v>1389</v>
      </c>
      <c r="B363" s="14" t="s">
        <v>1435</v>
      </c>
      <c r="C363" s="14" t="s">
        <v>1372</v>
      </c>
      <c r="D363" s="14" t="s">
        <v>1751</v>
      </c>
      <c r="E363" s="14" t="s">
        <v>1933</v>
      </c>
      <c r="F363" s="15">
        <v>402400</v>
      </c>
    </row>
    <row r="364" ht="25" customHeight="1" spans="1:6">
      <c r="A364" s="14" t="s">
        <v>1419</v>
      </c>
      <c r="B364" s="14" t="s">
        <v>1615</v>
      </c>
      <c r="C364" s="14" t="s">
        <v>1372</v>
      </c>
      <c r="D364" s="14" t="s">
        <v>1934</v>
      </c>
      <c r="E364" s="14" t="s">
        <v>1935</v>
      </c>
      <c r="F364" s="15">
        <v>400000</v>
      </c>
    </row>
    <row r="365" ht="25" customHeight="1" spans="1:6">
      <c r="A365" s="16" t="s">
        <v>1492</v>
      </c>
      <c r="B365" s="16" t="s">
        <v>1870</v>
      </c>
      <c r="C365" s="14" t="s">
        <v>1372</v>
      </c>
      <c r="D365" s="16" t="s">
        <v>1936</v>
      </c>
      <c r="E365" s="16" t="s">
        <v>1937</v>
      </c>
      <c r="F365" s="17">
        <v>400000</v>
      </c>
    </row>
    <row r="366" ht="25" customHeight="1" spans="1:6">
      <c r="A366" s="14" t="s">
        <v>1440</v>
      </c>
      <c r="B366" s="14" t="s">
        <v>1495</v>
      </c>
      <c r="C366" s="14" t="s">
        <v>1372</v>
      </c>
      <c r="D366" s="14" t="s">
        <v>1539</v>
      </c>
      <c r="E366" s="14" t="s">
        <v>1879</v>
      </c>
      <c r="F366" s="15">
        <v>400000</v>
      </c>
    </row>
    <row r="367" ht="25" customHeight="1" spans="1:6">
      <c r="A367" s="14" t="s">
        <v>1475</v>
      </c>
      <c r="B367" s="14" t="s">
        <v>1758</v>
      </c>
      <c r="C367" s="14" t="s">
        <v>1372</v>
      </c>
      <c r="D367" s="14" t="s">
        <v>1536</v>
      </c>
      <c r="E367" s="14" t="s">
        <v>1938</v>
      </c>
      <c r="F367" s="15">
        <v>400000</v>
      </c>
    </row>
    <row r="368" ht="25" customHeight="1" spans="1:6">
      <c r="A368" s="14" t="s">
        <v>1400</v>
      </c>
      <c r="B368" s="14" t="s">
        <v>1724</v>
      </c>
      <c r="C368" s="14" t="s">
        <v>1372</v>
      </c>
      <c r="D368" s="14" t="s">
        <v>1415</v>
      </c>
      <c r="E368" s="14" t="s">
        <v>1811</v>
      </c>
      <c r="F368" s="15">
        <v>390000</v>
      </c>
    </row>
    <row r="369" ht="25" customHeight="1" spans="1:6">
      <c r="A369" s="14" t="s">
        <v>1615</v>
      </c>
      <c r="B369" s="14" t="s">
        <v>1680</v>
      </c>
      <c r="C369" s="14" t="s">
        <v>1372</v>
      </c>
      <c r="D369" s="14" t="s">
        <v>1939</v>
      </c>
      <c r="E369" s="14" t="s">
        <v>1940</v>
      </c>
      <c r="F369" s="15">
        <v>390000</v>
      </c>
    </row>
    <row r="370" ht="25" customHeight="1" spans="1:6">
      <c r="A370" s="14" t="s">
        <v>1529</v>
      </c>
      <c r="B370" s="14" t="s">
        <v>1530</v>
      </c>
      <c r="C370" s="14" t="s">
        <v>1372</v>
      </c>
      <c r="D370" s="14" t="s">
        <v>1941</v>
      </c>
      <c r="E370" s="14" t="s">
        <v>1942</v>
      </c>
      <c r="F370" s="15">
        <v>390000</v>
      </c>
    </row>
    <row r="371" ht="25" customHeight="1" spans="1:6">
      <c r="A371" s="14" t="s">
        <v>1559</v>
      </c>
      <c r="B371" s="14" t="s">
        <v>1559</v>
      </c>
      <c r="C371" s="14" t="s">
        <v>1718</v>
      </c>
      <c r="D371" s="14" t="s">
        <v>1943</v>
      </c>
      <c r="E371" s="14" t="s">
        <v>1944</v>
      </c>
      <c r="F371" s="15">
        <v>385680</v>
      </c>
    </row>
    <row r="372" ht="25" customHeight="1" spans="1:6">
      <c r="A372" s="16" t="s">
        <v>1475</v>
      </c>
      <c r="B372" s="16" t="s">
        <v>1753</v>
      </c>
      <c r="C372" s="14" t="s">
        <v>1372</v>
      </c>
      <c r="D372" s="16" t="s">
        <v>1895</v>
      </c>
      <c r="E372" s="16" t="s">
        <v>1898</v>
      </c>
      <c r="F372" s="17">
        <v>381900</v>
      </c>
    </row>
    <row r="373" ht="25" customHeight="1" spans="1:6">
      <c r="A373" s="16" t="s">
        <v>1945</v>
      </c>
      <c r="B373" s="16" t="s">
        <v>1945</v>
      </c>
      <c r="C373" s="14" t="s">
        <v>1372</v>
      </c>
      <c r="D373" s="16" t="s">
        <v>1946</v>
      </c>
      <c r="E373" s="16" t="s">
        <v>1947</v>
      </c>
      <c r="F373" s="17">
        <v>380000</v>
      </c>
    </row>
    <row r="374" ht="25" customHeight="1" spans="1:6">
      <c r="A374" s="14" t="s">
        <v>1458</v>
      </c>
      <c r="B374" s="14" t="s">
        <v>1400</v>
      </c>
      <c r="C374" s="14" t="s">
        <v>1459</v>
      </c>
      <c r="D374" s="14" t="s">
        <v>1460</v>
      </c>
      <c r="E374" s="14" t="s">
        <v>1948</v>
      </c>
      <c r="F374" s="15">
        <v>364600</v>
      </c>
    </row>
    <row r="375" ht="25" customHeight="1" spans="1:6">
      <c r="A375" s="16" t="s">
        <v>1417</v>
      </c>
      <c r="B375" s="16" t="s">
        <v>1605</v>
      </c>
      <c r="C375" s="14" t="s">
        <v>1372</v>
      </c>
      <c r="D375" s="16" t="s">
        <v>1949</v>
      </c>
      <c r="E375" s="16" t="s">
        <v>1949</v>
      </c>
      <c r="F375" s="17">
        <v>364378</v>
      </c>
    </row>
    <row r="376" ht="25" customHeight="1" spans="1:6">
      <c r="A376" s="14" t="s">
        <v>1389</v>
      </c>
      <c r="B376" s="14" t="s">
        <v>1717</v>
      </c>
      <c r="C376" s="14" t="s">
        <v>1718</v>
      </c>
      <c r="D376" s="14" t="s">
        <v>1719</v>
      </c>
      <c r="E376" s="14" t="s">
        <v>1720</v>
      </c>
      <c r="F376" s="15">
        <v>363774.94</v>
      </c>
    </row>
    <row r="377" ht="25" customHeight="1" spans="1:6">
      <c r="A377" s="14" t="s">
        <v>1440</v>
      </c>
      <c r="B377" s="14" t="s">
        <v>1440</v>
      </c>
      <c r="C377" s="14" t="s">
        <v>1372</v>
      </c>
      <c r="D377" s="14" t="s">
        <v>1632</v>
      </c>
      <c r="E377" s="14" t="s">
        <v>1950</v>
      </c>
      <c r="F377" s="15">
        <v>361000</v>
      </c>
    </row>
    <row r="378" ht="25" customHeight="1" spans="1:6">
      <c r="A378" s="14" t="s">
        <v>1475</v>
      </c>
      <c r="B378" s="14" t="s">
        <v>1475</v>
      </c>
      <c r="C378" s="14" t="s">
        <v>1372</v>
      </c>
      <c r="D378" s="14" t="s">
        <v>1951</v>
      </c>
      <c r="E378" s="14" t="s">
        <v>1951</v>
      </c>
      <c r="F378" s="15">
        <v>360000</v>
      </c>
    </row>
    <row r="379" ht="25" customHeight="1" spans="1:6">
      <c r="A379" s="16" t="s">
        <v>1440</v>
      </c>
      <c r="B379" s="16" t="s">
        <v>1440</v>
      </c>
      <c r="C379" s="20" t="s">
        <v>1372</v>
      </c>
      <c r="D379" s="16" t="s">
        <v>1601</v>
      </c>
      <c r="E379" s="16" t="s">
        <v>1952</v>
      </c>
      <c r="F379" s="21">
        <v>355100</v>
      </c>
    </row>
    <row r="380" ht="25" customHeight="1" spans="1:6">
      <c r="A380" s="14" t="s">
        <v>1407</v>
      </c>
      <c r="B380" s="14" t="s">
        <v>1407</v>
      </c>
      <c r="C380" s="14" t="s">
        <v>1372</v>
      </c>
      <c r="D380" s="14" t="s">
        <v>1763</v>
      </c>
      <c r="E380" s="14" t="s">
        <v>1953</v>
      </c>
      <c r="F380" s="15">
        <v>350000</v>
      </c>
    </row>
    <row r="381" ht="25" customHeight="1" spans="1:6">
      <c r="A381" s="16" t="s">
        <v>1389</v>
      </c>
      <c r="B381" s="16" t="s">
        <v>1389</v>
      </c>
      <c r="C381" s="14" t="s">
        <v>1372</v>
      </c>
      <c r="D381" s="16" t="s">
        <v>1816</v>
      </c>
      <c r="E381" s="16" t="s">
        <v>1827</v>
      </c>
      <c r="F381" s="17">
        <v>346700</v>
      </c>
    </row>
    <row r="382" ht="25" customHeight="1" spans="1:6">
      <c r="A382" s="14" t="s">
        <v>1529</v>
      </c>
      <c r="B382" s="14" t="s">
        <v>1530</v>
      </c>
      <c r="C382" s="14" t="s">
        <v>1372</v>
      </c>
      <c r="D382" s="14" t="s">
        <v>1954</v>
      </c>
      <c r="E382" s="14" t="s">
        <v>1955</v>
      </c>
      <c r="F382" s="15">
        <v>344896.56</v>
      </c>
    </row>
    <row r="383" ht="25" customHeight="1" spans="1:6">
      <c r="A383" s="16" t="s">
        <v>1440</v>
      </c>
      <c r="B383" s="16" t="s">
        <v>1956</v>
      </c>
      <c r="C383" s="14" t="s">
        <v>1372</v>
      </c>
      <c r="D383" s="16" t="s">
        <v>1539</v>
      </c>
      <c r="E383" s="16" t="s">
        <v>1879</v>
      </c>
      <c r="F383" s="17">
        <v>340000</v>
      </c>
    </row>
    <row r="384" ht="25" customHeight="1" spans="1:6">
      <c r="A384" s="14" t="s">
        <v>1440</v>
      </c>
      <c r="B384" s="14" t="s">
        <v>1440</v>
      </c>
      <c r="C384" s="14" t="s">
        <v>1372</v>
      </c>
      <c r="D384" s="14" t="s">
        <v>1441</v>
      </c>
      <c r="E384" s="14" t="s">
        <v>1620</v>
      </c>
      <c r="F384" s="15">
        <v>337360</v>
      </c>
    </row>
    <row r="385" ht="25" customHeight="1" spans="1:6">
      <c r="A385" s="14" t="s">
        <v>1440</v>
      </c>
      <c r="B385" s="14" t="s">
        <v>1957</v>
      </c>
      <c r="C385" s="14" t="s">
        <v>1372</v>
      </c>
      <c r="D385" s="14" t="s">
        <v>1526</v>
      </c>
      <c r="E385" s="14" t="s">
        <v>1958</v>
      </c>
      <c r="F385" s="15">
        <v>337050</v>
      </c>
    </row>
    <row r="386" ht="25" customHeight="1" spans="1:6">
      <c r="A386" s="14" t="s">
        <v>1417</v>
      </c>
      <c r="B386" s="14" t="s">
        <v>1959</v>
      </c>
      <c r="C386" s="14" t="s">
        <v>1372</v>
      </c>
      <c r="D386" s="14" t="s">
        <v>1960</v>
      </c>
      <c r="E386" s="14" t="s">
        <v>1697</v>
      </c>
      <c r="F386" s="15">
        <v>331040</v>
      </c>
    </row>
    <row r="387" ht="25" customHeight="1" spans="1:6">
      <c r="A387" s="16" t="s">
        <v>1389</v>
      </c>
      <c r="B387" s="16" t="s">
        <v>1390</v>
      </c>
      <c r="C387" s="14" t="s">
        <v>1372</v>
      </c>
      <c r="D387" s="16" t="s">
        <v>1961</v>
      </c>
      <c r="E387" s="16" t="s">
        <v>1962</v>
      </c>
      <c r="F387" s="17">
        <v>330000</v>
      </c>
    </row>
    <row r="388" ht="25" customHeight="1" spans="1:6">
      <c r="A388" s="14" t="s">
        <v>1682</v>
      </c>
      <c r="B388" s="14" t="s">
        <v>1737</v>
      </c>
      <c r="C388" s="14" t="s">
        <v>1372</v>
      </c>
      <c r="D388" s="14" t="s">
        <v>1963</v>
      </c>
      <c r="E388" s="14" t="s">
        <v>1964</v>
      </c>
      <c r="F388" s="15">
        <v>320000</v>
      </c>
    </row>
    <row r="389" ht="25" customHeight="1" spans="1:6">
      <c r="A389" s="14" t="s">
        <v>1475</v>
      </c>
      <c r="B389" s="14" t="s">
        <v>1753</v>
      </c>
      <c r="C389" s="14" t="s">
        <v>1372</v>
      </c>
      <c r="D389" s="14" t="s">
        <v>1536</v>
      </c>
      <c r="E389" s="14" t="s">
        <v>1965</v>
      </c>
      <c r="F389" s="15">
        <v>320000</v>
      </c>
    </row>
    <row r="390" ht="25" customHeight="1" spans="1:6">
      <c r="A390" s="14" t="s">
        <v>1559</v>
      </c>
      <c r="B390" s="14" t="s">
        <v>1559</v>
      </c>
      <c r="C390" s="14" t="s">
        <v>1372</v>
      </c>
      <c r="D390" s="14" t="s">
        <v>1966</v>
      </c>
      <c r="E390" s="14" t="s">
        <v>1967</v>
      </c>
      <c r="F390" s="15">
        <v>315000</v>
      </c>
    </row>
    <row r="391" ht="25" customHeight="1" spans="1:6">
      <c r="A391" s="14" t="s">
        <v>1419</v>
      </c>
      <c r="B391" s="14" t="s">
        <v>1772</v>
      </c>
      <c r="C391" s="14" t="s">
        <v>1372</v>
      </c>
      <c r="D391" s="14" t="s">
        <v>1968</v>
      </c>
      <c r="E391" s="14" t="s">
        <v>1969</v>
      </c>
      <c r="F391" s="15">
        <v>310191.15</v>
      </c>
    </row>
    <row r="392" ht="25" customHeight="1" spans="1:6">
      <c r="A392" s="22" t="s">
        <v>1410</v>
      </c>
      <c r="B392" s="23" t="s">
        <v>1410</v>
      </c>
      <c r="C392" s="14" t="s">
        <v>1372</v>
      </c>
      <c r="D392" s="16" t="s">
        <v>1970</v>
      </c>
      <c r="E392" s="22" t="s">
        <v>1970</v>
      </c>
      <c r="F392" s="17">
        <v>310000</v>
      </c>
    </row>
    <row r="393" ht="25" customHeight="1" spans="1:6">
      <c r="A393" s="14" t="s">
        <v>1876</v>
      </c>
      <c r="B393" s="14"/>
      <c r="C393" s="14" t="s">
        <v>1372</v>
      </c>
      <c r="D393" s="14" t="s">
        <v>1971</v>
      </c>
      <c r="E393" s="14"/>
      <c r="F393" s="15">
        <v>310000</v>
      </c>
    </row>
    <row r="394" ht="25" customHeight="1" spans="1:6">
      <c r="A394" s="14" t="s">
        <v>1389</v>
      </c>
      <c r="B394" s="14" t="s">
        <v>1390</v>
      </c>
      <c r="C394" s="14" t="s">
        <v>1372</v>
      </c>
      <c r="D394" s="14" t="s">
        <v>1565</v>
      </c>
      <c r="E394" s="14" t="s">
        <v>1972</v>
      </c>
      <c r="F394" s="15">
        <v>308900</v>
      </c>
    </row>
    <row r="395" ht="25" customHeight="1" spans="1:6">
      <c r="A395" s="14" t="s">
        <v>1440</v>
      </c>
      <c r="B395" s="14" t="s">
        <v>1702</v>
      </c>
      <c r="C395" s="14" t="s">
        <v>1372</v>
      </c>
      <c r="D395" s="14" t="s">
        <v>1526</v>
      </c>
      <c r="E395" s="14" t="s">
        <v>1973</v>
      </c>
      <c r="F395" s="15">
        <v>305779.45</v>
      </c>
    </row>
    <row r="396" ht="25" customHeight="1" spans="1:6">
      <c r="A396" s="14" t="s">
        <v>1615</v>
      </c>
      <c r="B396" s="14" t="s">
        <v>1726</v>
      </c>
      <c r="C396" s="14" t="s">
        <v>1372</v>
      </c>
      <c r="D396" s="14" t="s">
        <v>1974</v>
      </c>
      <c r="E396" s="14" t="s">
        <v>1974</v>
      </c>
      <c r="F396" s="15">
        <v>302500</v>
      </c>
    </row>
    <row r="397" ht="25" customHeight="1" spans="1:6">
      <c r="A397" s="14" t="s">
        <v>1492</v>
      </c>
      <c r="B397" s="14" t="s">
        <v>1580</v>
      </c>
      <c r="C397" s="14" t="s">
        <v>1372</v>
      </c>
      <c r="D397" s="14" t="s">
        <v>1788</v>
      </c>
      <c r="E397" s="14" t="s">
        <v>1975</v>
      </c>
      <c r="F397" s="15">
        <v>300000.1</v>
      </c>
    </row>
    <row r="398" ht="25" customHeight="1" spans="1:6">
      <c r="A398" s="14" t="s">
        <v>1682</v>
      </c>
      <c r="B398" s="14" t="s">
        <v>1737</v>
      </c>
      <c r="C398" s="14" t="s">
        <v>1372</v>
      </c>
      <c r="D398" s="14" t="s">
        <v>1976</v>
      </c>
      <c r="E398" s="14" t="s">
        <v>1977</v>
      </c>
      <c r="F398" s="15">
        <v>300000</v>
      </c>
    </row>
    <row r="399" ht="25" customHeight="1" spans="1:6">
      <c r="A399" s="14" t="s">
        <v>1400</v>
      </c>
      <c r="B399" s="14" t="s">
        <v>1400</v>
      </c>
      <c r="C399" s="14" t="s">
        <v>1372</v>
      </c>
      <c r="D399" s="14" t="s">
        <v>1978</v>
      </c>
      <c r="E399" s="14" t="s">
        <v>1979</v>
      </c>
      <c r="F399" s="15">
        <v>300000</v>
      </c>
    </row>
    <row r="400" ht="25" customHeight="1" spans="1:6">
      <c r="A400" s="16" t="s">
        <v>1425</v>
      </c>
      <c r="B400" s="16" t="s">
        <v>1980</v>
      </c>
      <c r="C400" s="14" t="s">
        <v>1372</v>
      </c>
      <c r="D400" s="16" t="s">
        <v>1426</v>
      </c>
      <c r="E400" s="16" t="s">
        <v>1981</v>
      </c>
      <c r="F400" s="17">
        <v>300000</v>
      </c>
    </row>
    <row r="401" ht="25" customHeight="1" spans="1:6">
      <c r="A401" s="14" t="s">
        <v>1475</v>
      </c>
      <c r="B401" s="14" t="s">
        <v>1475</v>
      </c>
      <c r="C401" s="14" t="s">
        <v>1372</v>
      </c>
      <c r="D401" s="14" t="s">
        <v>1536</v>
      </c>
      <c r="E401" s="14" t="s">
        <v>1982</v>
      </c>
      <c r="F401" s="15">
        <v>300000</v>
      </c>
    </row>
    <row r="402" ht="25" customHeight="1" spans="1:6">
      <c r="A402" s="14" t="s">
        <v>1425</v>
      </c>
      <c r="B402" s="14" t="s">
        <v>1425</v>
      </c>
      <c r="C402" s="14" t="s">
        <v>1372</v>
      </c>
      <c r="D402" s="14" t="s">
        <v>1983</v>
      </c>
      <c r="E402" s="14" t="s">
        <v>1983</v>
      </c>
      <c r="F402" s="15">
        <v>300000</v>
      </c>
    </row>
    <row r="403" ht="25" customHeight="1" spans="1:6">
      <c r="A403" s="14" t="s">
        <v>1410</v>
      </c>
      <c r="B403" s="14" t="s">
        <v>1410</v>
      </c>
      <c r="C403" s="14" t="s">
        <v>1372</v>
      </c>
      <c r="D403" s="14" t="s">
        <v>1984</v>
      </c>
      <c r="E403" s="14" t="s">
        <v>1984</v>
      </c>
      <c r="F403" s="15">
        <v>300000</v>
      </c>
    </row>
    <row r="404" ht="25" customHeight="1" spans="1:6">
      <c r="A404" s="14" t="s">
        <v>1425</v>
      </c>
      <c r="B404" s="14" t="s">
        <v>1425</v>
      </c>
      <c r="C404" s="14" t="s">
        <v>1372</v>
      </c>
      <c r="D404" s="14" t="s">
        <v>1985</v>
      </c>
      <c r="E404" s="14" t="s">
        <v>1985</v>
      </c>
      <c r="F404" s="15">
        <v>300000</v>
      </c>
    </row>
    <row r="405" ht="25" customHeight="1" spans="1:6">
      <c r="A405" s="14" t="s">
        <v>1986</v>
      </c>
      <c r="B405" s="14" t="s">
        <v>1987</v>
      </c>
      <c r="C405" s="14" t="s">
        <v>1372</v>
      </c>
      <c r="D405" s="14" t="s">
        <v>1988</v>
      </c>
      <c r="E405" s="14" t="s">
        <v>1989</v>
      </c>
      <c r="F405" s="15">
        <v>299700</v>
      </c>
    </row>
    <row r="406" ht="25" customHeight="1" spans="1:6">
      <c r="A406" s="14" t="s">
        <v>1419</v>
      </c>
      <c r="B406" s="14" t="s">
        <v>1419</v>
      </c>
      <c r="C406" s="14" t="s">
        <v>1372</v>
      </c>
      <c r="D406" s="14" t="s">
        <v>1934</v>
      </c>
      <c r="E406" s="14" t="s">
        <v>1990</v>
      </c>
      <c r="F406" s="15">
        <v>292080</v>
      </c>
    </row>
    <row r="407" ht="25" customHeight="1" spans="1:6">
      <c r="A407" s="14" t="s">
        <v>1440</v>
      </c>
      <c r="B407" s="14" t="s">
        <v>1440</v>
      </c>
      <c r="C407" s="14" t="s">
        <v>1372</v>
      </c>
      <c r="D407" s="14" t="s">
        <v>1632</v>
      </c>
      <c r="E407" s="14" t="s">
        <v>1991</v>
      </c>
      <c r="F407" s="15">
        <v>291500</v>
      </c>
    </row>
    <row r="408" ht="25" customHeight="1" spans="1:6">
      <c r="A408" s="14" t="s">
        <v>1425</v>
      </c>
      <c r="B408" s="14" t="s">
        <v>1766</v>
      </c>
      <c r="C408" s="14" t="s">
        <v>1372</v>
      </c>
      <c r="D408" s="14" t="s">
        <v>1426</v>
      </c>
      <c r="E408" s="14" t="s">
        <v>1992</v>
      </c>
      <c r="F408" s="15">
        <v>290868</v>
      </c>
    </row>
    <row r="409" ht="25" customHeight="1" spans="1:6">
      <c r="A409" s="14" t="s">
        <v>1417</v>
      </c>
      <c r="B409" s="14" t="s">
        <v>1856</v>
      </c>
      <c r="C409" s="14" t="s">
        <v>1372</v>
      </c>
      <c r="D409" s="14" t="s">
        <v>1993</v>
      </c>
      <c r="E409" s="14" t="s">
        <v>1994</v>
      </c>
      <c r="F409" s="15">
        <v>290307.36</v>
      </c>
    </row>
    <row r="410" ht="25" customHeight="1" spans="1:6">
      <c r="A410" s="14" t="s">
        <v>1440</v>
      </c>
      <c r="B410" s="14" t="s">
        <v>1440</v>
      </c>
      <c r="C410" s="14" t="s">
        <v>1372</v>
      </c>
      <c r="D410" s="14" t="s">
        <v>1632</v>
      </c>
      <c r="E410" s="14" t="s">
        <v>1995</v>
      </c>
      <c r="F410" s="15">
        <v>290000</v>
      </c>
    </row>
    <row r="411" ht="25" customHeight="1" spans="1:6">
      <c r="A411" s="14" t="s">
        <v>1492</v>
      </c>
      <c r="B411" s="14" t="s">
        <v>1492</v>
      </c>
      <c r="C411" s="14" t="s">
        <v>1372</v>
      </c>
      <c r="D411" s="14" t="s">
        <v>1996</v>
      </c>
      <c r="E411" s="14" t="s">
        <v>1997</v>
      </c>
      <c r="F411" s="15">
        <v>289720.04</v>
      </c>
    </row>
    <row r="412" ht="25" customHeight="1" spans="1:6">
      <c r="A412" s="14" t="s">
        <v>1389</v>
      </c>
      <c r="B412" s="14" t="s">
        <v>1389</v>
      </c>
      <c r="C412" s="14" t="s">
        <v>1372</v>
      </c>
      <c r="D412" s="14" t="s">
        <v>1693</v>
      </c>
      <c r="E412" s="14" t="s">
        <v>1998</v>
      </c>
      <c r="F412" s="15">
        <v>270100</v>
      </c>
    </row>
    <row r="413" ht="25" customHeight="1" spans="1:6">
      <c r="A413" s="16" t="s">
        <v>1422</v>
      </c>
      <c r="B413" s="16" t="s">
        <v>1999</v>
      </c>
      <c r="C413" s="20" t="s">
        <v>1372</v>
      </c>
      <c r="D413" s="16" t="s">
        <v>1480</v>
      </c>
      <c r="E413" s="16" t="s">
        <v>2000</v>
      </c>
      <c r="F413" s="21">
        <v>265000</v>
      </c>
    </row>
    <row r="414" ht="25" customHeight="1" spans="1:6">
      <c r="A414" s="14" t="s">
        <v>1475</v>
      </c>
      <c r="B414" s="14" t="s">
        <v>1865</v>
      </c>
      <c r="C414" s="14" t="s">
        <v>1372</v>
      </c>
      <c r="D414" s="14" t="s">
        <v>2001</v>
      </c>
      <c r="E414" s="14" t="s">
        <v>2002</v>
      </c>
      <c r="F414" s="15">
        <v>264000</v>
      </c>
    </row>
    <row r="415" ht="25" customHeight="1" spans="1:6">
      <c r="A415" s="14" t="s">
        <v>1407</v>
      </c>
      <c r="B415" s="14" t="s">
        <v>1371</v>
      </c>
      <c r="C415" s="14" t="s">
        <v>1372</v>
      </c>
      <c r="D415" s="14" t="s">
        <v>1597</v>
      </c>
      <c r="E415" s="14" t="s">
        <v>2003</v>
      </c>
      <c r="F415" s="15">
        <v>263000</v>
      </c>
    </row>
    <row r="416" ht="25" customHeight="1" spans="1:6">
      <c r="A416" s="16" t="s">
        <v>1370</v>
      </c>
      <c r="B416" s="16" t="s">
        <v>1370</v>
      </c>
      <c r="C416" s="20" t="s">
        <v>1372</v>
      </c>
      <c r="D416" s="16" t="s">
        <v>2004</v>
      </c>
      <c r="E416" s="16" t="s">
        <v>2005</v>
      </c>
      <c r="F416" s="21">
        <v>260350</v>
      </c>
    </row>
    <row r="417" ht="25" customHeight="1" spans="1:6">
      <c r="A417" s="14" t="s">
        <v>1417</v>
      </c>
      <c r="B417" s="14" t="s">
        <v>1782</v>
      </c>
      <c r="C417" s="14" t="s">
        <v>1372</v>
      </c>
      <c r="D417" s="14" t="s">
        <v>2006</v>
      </c>
      <c r="E417" s="14" t="s">
        <v>2007</v>
      </c>
      <c r="F417" s="15">
        <v>260095.85</v>
      </c>
    </row>
    <row r="418" ht="25" customHeight="1" spans="1:6">
      <c r="A418" s="14" t="s">
        <v>1425</v>
      </c>
      <c r="B418" s="14" t="s">
        <v>1766</v>
      </c>
      <c r="C418" s="14" t="s">
        <v>1372</v>
      </c>
      <c r="D418" s="14" t="s">
        <v>1549</v>
      </c>
      <c r="E418" s="14" t="s">
        <v>2008</v>
      </c>
      <c r="F418" s="15">
        <v>259074</v>
      </c>
    </row>
    <row r="419" ht="25" customHeight="1" spans="1:6">
      <c r="A419" s="14" t="s">
        <v>1389</v>
      </c>
      <c r="B419" s="14" t="s">
        <v>1389</v>
      </c>
      <c r="C419" s="14" t="s">
        <v>1372</v>
      </c>
      <c r="D419" s="14" t="s">
        <v>1565</v>
      </c>
      <c r="E419" s="14" t="s">
        <v>2009</v>
      </c>
      <c r="F419" s="15">
        <v>258900</v>
      </c>
    </row>
    <row r="420" ht="25" customHeight="1" spans="1:6">
      <c r="A420" s="14" t="s">
        <v>1</v>
      </c>
      <c r="B420" s="14" t="s">
        <v>2010</v>
      </c>
      <c r="C420" s="14" t="s">
        <v>1372</v>
      </c>
      <c r="D420" s="14" t="s">
        <v>1607</v>
      </c>
      <c r="E420" s="14" t="s">
        <v>2011</v>
      </c>
      <c r="F420" s="15">
        <v>250196.91</v>
      </c>
    </row>
    <row r="421" ht="25" customHeight="1" spans="1:6">
      <c r="A421" s="14" t="s">
        <v>1492</v>
      </c>
      <c r="B421" s="14" t="s">
        <v>1580</v>
      </c>
      <c r="C421" s="14" t="s">
        <v>1372</v>
      </c>
      <c r="D421" s="14" t="s">
        <v>1788</v>
      </c>
      <c r="E421" s="14" t="s">
        <v>2012</v>
      </c>
      <c r="F421" s="15">
        <v>250000</v>
      </c>
    </row>
    <row r="422" ht="25" customHeight="1" spans="1:6">
      <c r="A422" s="14" t="s">
        <v>1492</v>
      </c>
      <c r="B422" s="14" t="s">
        <v>1644</v>
      </c>
      <c r="C422" s="14" t="s">
        <v>1372</v>
      </c>
      <c r="D422" s="14" t="s">
        <v>1788</v>
      </c>
      <c r="E422" s="14" t="s">
        <v>2013</v>
      </c>
      <c r="F422" s="17">
        <v>250000</v>
      </c>
    </row>
    <row r="423" ht="25" customHeight="1" spans="1:6">
      <c r="A423" s="14" t="s">
        <v>1492</v>
      </c>
      <c r="B423" s="14" t="s">
        <v>1644</v>
      </c>
      <c r="C423" s="14" t="s">
        <v>1372</v>
      </c>
      <c r="D423" s="14" t="s">
        <v>1936</v>
      </c>
      <c r="E423" s="14" t="s">
        <v>2014</v>
      </c>
      <c r="F423" s="15">
        <v>250000</v>
      </c>
    </row>
    <row r="424" ht="25" customHeight="1" spans="1:6">
      <c r="A424" s="14" t="s">
        <v>1492</v>
      </c>
      <c r="B424" s="14" t="s">
        <v>1580</v>
      </c>
      <c r="C424" s="14" t="s">
        <v>1372</v>
      </c>
      <c r="D424" s="14" t="s">
        <v>1936</v>
      </c>
      <c r="E424" s="14" t="s">
        <v>2015</v>
      </c>
      <c r="F424" s="15">
        <v>250000</v>
      </c>
    </row>
    <row r="425" ht="25" customHeight="1" spans="1:6">
      <c r="A425" s="14" t="s">
        <v>1452</v>
      </c>
      <c r="B425" s="14" t="s">
        <v>2016</v>
      </c>
      <c r="C425" s="14" t="s">
        <v>1372</v>
      </c>
      <c r="D425" s="14" t="s">
        <v>1567</v>
      </c>
      <c r="E425" s="14" t="s">
        <v>2017</v>
      </c>
      <c r="F425" s="15">
        <v>250000</v>
      </c>
    </row>
    <row r="426" ht="25" customHeight="1" spans="1:6">
      <c r="A426" s="14" t="s">
        <v>1389</v>
      </c>
      <c r="B426" s="14" t="s">
        <v>1389</v>
      </c>
      <c r="C426" s="14" t="s">
        <v>1372</v>
      </c>
      <c r="D426" s="14" t="s">
        <v>1806</v>
      </c>
      <c r="E426" s="14" t="s">
        <v>2018</v>
      </c>
      <c r="F426" s="15">
        <v>250000</v>
      </c>
    </row>
    <row r="427" ht="25" customHeight="1" spans="1:6">
      <c r="A427" s="14" t="s">
        <v>1389</v>
      </c>
      <c r="B427" s="14" t="s">
        <v>2019</v>
      </c>
      <c r="C427" s="14" t="s">
        <v>1372</v>
      </c>
      <c r="D427" s="14" t="s">
        <v>1751</v>
      </c>
      <c r="E427" s="14" t="s">
        <v>2020</v>
      </c>
      <c r="F427" s="15">
        <v>247945.8</v>
      </c>
    </row>
    <row r="428" ht="25" customHeight="1" spans="1:6">
      <c r="A428" s="14" t="s">
        <v>1551</v>
      </c>
      <c r="B428" s="14" t="s">
        <v>1425</v>
      </c>
      <c r="C428" s="14" t="s">
        <v>1372</v>
      </c>
      <c r="D428" s="14" t="s">
        <v>1648</v>
      </c>
      <c r="E428" s="14" t="s">
        <v>2021</v>
      </c>
      <c r="F428" s="15">
        <v>245631</v>
      </c>
    </row>
    <row r="429" ht="25" customHeight="1" spans="1:6">
      <c r="A429" s="14" t="s">
        <v>1466</v>
      </c>
      <c r="B429" s="14"/>
      <c r="C429" s="14" t="s">
        <v>1372</v>
      </c>
      <c r="D429" s="14" t="s">
        <v>2022</v>
      </c>
      <c r="E429" s="14"/>
      <c r="F429" s="15">
        <v>237000</v>
      </c>
    </row>
    <row r="430" ht="25" customHeight="1" spans="1:6">
      <c r="A430" s="14" t="s">
        <v>1389</v>
      </c>
      <c r="B430" s="14" t="s">
        <v>1980</v>
      </c>
      <c r="C430" s="14" t="s">
        <v>1372</v>
      </c>
      <c r="D430" s="14" t="s">
        <v>1816</v>
      </c>
      <c r="E430" s="14" t="s">
        <v>1817</v>
      </c>
      <c r="F430" s="15">
        <v>224373</v>
      </c>
    </row>
    <row r="431" ht="25" customHeight="1" spans="1:6">
      <c r="A431" s="14" t="s">
        <v>1425</v>
      </c>
      <c r="B431" s="14" t="s">
        <v>1731</v>
      </c>
      <c r="C431" s="14" t="s">
        <v>1372</v>
      </c>
      <c r="D431" s="14" t="s">
        <v>1549</v>
      </c>
      <c r="E431" s="14" t="s">
        <v>2023</v>
      </c>
      <c r="F431" s="15">
        <v>216061</v>
      </c>
    </row>
    <row r="432" ht="25" customHeight="1" spans="1:6">
      <c r="A432" s="14" t="s">
        <v>1615</v>
      </c>
      <c r="B432" s="14" t="s">
        <v>1615</v>
      </c>
      <c r="C432" s="14" t="s">
        <v>1372</v>
      </c>
      <c r="D432" s="14" t="s">
        <v>2024</v>
      </c>
      <c r="E432" s="14" t="s">
        <v>2025</v>
      </c>
      <c r="F432" s="15">
        <v>215880</v>
      </c>
    </row>
    <row r="433" ht="25" customHeight="1" spans="1:6">
      <c r="A433" s="14" t="s">
        <v>1389</v>
      </c>
      <c r="B433" s="14" t="s">
        <v>2026</v>
      </c>
      <c r="C433" s="14" t="s">
        <v>1372</v>
      </c>
      <c r="D433" s="14" t="s">
        <v>1719</v>
      </c>
      <c r="E433" s="14" t="s">
        <v>2027</v>
      </c>
      <c r="F433" s="15">
        <v>215513.25</v>
      </c>
    </row>
    <row r="434" ht="25" customHeight="1" spans="1:6">
      <c r="A434" s="14" t="s">
        <v>1492</v>
      </c>
      <c r="B434" s="14" t="s">
        <v>1580</v>
      </c>
      <c r="C434" s="14" t="s">
        <v>1372</v>
      </c>
      <c r="D434" s="14" t="s">
        <v>1874</v>
      </c>
      <c r="E434" s="14" t="s">
        <v>2028</v>
      </c>
      <c r="F434" s="15">
        <v>210000</v>
      </c>
    </row>
    <row r="435" ht="25" customHeight="1" spans="1:6">
      <c r="A435" s="14" t="s">
        <v>1422</v>
      </c>
      <c r="B435" s="14"/>
      <c r="C435" s="14" t="s">
        <v>1372</v>
      </c>
      <c r="D435" s="14" t="s">
        <v>2029</v>
      </c>
      <c r="E435" s="14"/>
      <c r="F435" s="15">
        <v>210000</v>
      </c>
    </row>
    <row r="436" ht="25" customHeight="1" spans="1:6">
      <c r="A436" s="14" t="s">
        <v>1589</v>
      </c>
      <c r="B436" s="14" t="s">
        <v>1589</v>
      </c>
      <c r="C436" s="14" t="s">
        <v>1372</v>
      </c>
      <c r="D436" s="14" t="s">
        <v>2030</v>
      </c>
      <c r="E436" s="14" t="s">
        <v>2031</v>
      </c>
      <c r="F436" s="15">
        <v>207000</v>
      </c>
    </row>
    <row r="437" ht="25" customHeight="1" spans="1:6">
      <c r="A437" s="14" t="s">
        <v>1417</v>
      </c>
      <c r="B437" s="14" t="s">
        <v>1685</v>
      </c>
      <c r="C437" s="14" t="s">
        <v>1372</v>
      </c>
      <c r="D437" s="14" t="s">
        <v>1606</v>
      </c>
      <c r="E437" s="14" t="s">
        <v>1606</v>
      </c>
      <c r="F437" s="15">
        <v>201729.08</v>
      </c>
    </row>
    <row r="438" ht="25" customHeight="1" spans="1:6">
      <c r="A438" s="14" t="s">
        <v>1407</v>
      </c>
      <c r="B438" s="14" t="s">
        <v>1407</v>
      </c>
      <c r="C438" s="14" t="s">
        <v>1372</v>
      </c>
      <c r="D438" s="14" t="s">
        <v>1597</v>
      </c>
      <c r="E438" s="14" t="s">
        <v>2032</v>
      </c>
      <c r="F438" s="15">
        <v>200000</v>
      </c>
    </row>
    <row r="439" ht="25" customHeight="1" spans="1:6">
      <c r="A439" s="14" t="s">
        <v>1529</v>
      </c>
      <c r="B439" s="14" t="s">
        <v>2033</v>
      </c>
      <c r="C439" s="14" t="s">
        <v>1372</v>
      </c>
      <c r="D439" s="14" t="s">
        <v>2034</v>
      </c>
      <c r="E439" s="14" t="s">
        <v>2035</v>
      </c>
      <c r="F439" s="15">
        <v>200000</v>
      </c>
    </row>
    <row r="440" ht="25" customHeight="1" spans="1:6">
      <c r="A440" s="16" t="s">
        <v>1625</v>
      </c>
      <c r="B440" s="16" t="s">
        <v>1625</v>
      </c>
      <c r="C440" s="14" t="s">
        <v>1372</v>
      </c>
      <c r="D440" s="16" t="s">
        <v>2036</v>
      </c>
      <c r="E440" s="16" t="s">
        <v>2037</v>
      </c>
      <c r="F440" s="17">
        <v>200000</v>
      </c>
    </row>
    <row r="441" ht="25" customHeight="1" spans="1:6">
      <c r="A441" s="14" t="s">
        <v>1586</v>
      </c>
      <c r="B441" s="14" t="s">
        <v>2038</v>
      </c>
      <c r="C441" s="14" t="s">
        <v>1372</v>
      </c>
      <c r="D441" s="14" t="s">
        <v>1676</v>
      </c>
      <c r="E441" s="14" t="s">
        <v>2039</v>
      </c>
      <c r="F441" s="15">
        <v>200000</v>
      </c>
    </row>
    <row r="442" ht="25" customHeight="1" spans="1:6">
      <c r="A442" s="14" t="s">
        <v>1452</v>
      </c>
      <c r="B442" s="14" t="s">
        <v>1452</v>
      </c>
      <c r="C442" s="14" t="s">
        <v>1372</v>
      </c>
      <c r="D442" s="14" t="s">
        <v>2040</v>
      </c>
      <c r="E442" s="14" t="s">
        <v>2041</v>
      </c>
      <c r="F442" s="15">
        <v>200000</v>
      </c>
    </row>
    <row r="443" ht="25" customHeight="1" spans="1:6">
      <c r="A443" s="14" t="s">
        <v>1400</v>
      </c>
      <c r="B443" s="14" t="s">
        <v>1400</v>
      </c>
      <c r="C443" s="14" t="s">
        <v>1372</v>
      </c>
      <c r="D443" s="14" t="s">
        <v>1978</v>
      </c>
      <c r="E443" s="14" t="s">
        <v>2042</v>
      </c>
      <c r="F443" s="15">
        <v>200000</v>
      </c>
    </row>
    <row r="444" ht="25" customHeight="1" spans="1:6">
      <c r="A444" s="14" t="s">
        <v>1425</v>
      </c>
      <c r="B444" s="14" t="s">
        <v>1390</v>
      </c>
      <c r="C444" s="14" t="s">
        <v>1372</v>
      </c>
      <c r="D444" s="14" t="s">
        <v>1426</v>
      </c>
      <c r="E444" s="14" t="s">
        <v>2043</v>
      </c>
      <c r="F444" s="15">
        <v>200000</v>
      </c>
    </row>
    <row r="445" ht="25" customHeight="1" spans="1:6">
      <c r="A445" s="14" t="s">
        <v>1410</v>
      </c>
      <c r="B445" s="14"/>
      <c r="C445" s="14" t="s">
        <v>1372</v>
      </c>
      <c r="D445" s="14" t="s">
        <v>2044</v>
      </c>
      <c r="E445" s="14"/>
      <c r="F445" s="15">
        <v>200000</v>
      </c>
    </row>
    <row r="446" ht="25" customHeight="1" spans="1:6">
      <c r="A446" s="14" t="s">
        <v>1410</v>
      </c>
      <c r="B446" s="14" t="s">
        <v>2045</v>
      </c>
      <c r="C446" s="14" t="s">
        <v>1372</v>
      </c>
      <c r="D446" s="14" t="s">
        <v>2046</v>
      </c>
      <c r="E446" s="14" t="s">
        <v>2046</v>
      </c>
      <c r="F446" s="15">
        <v>200000</v>
      </c>
    </row>
    <row r="447" ht="25" customHeight="1" spans="1:6">
      <c r="A447" s="14" t="s">
        <v>1425</v>
      </c>
      <c r="B447" s="14" t="s">
        <v>2047</v>
      </c>
      <c r="C447" s="14" t="s">
        <v>1372</v>
      </c>
      <c r="D447" s="14" t="s">
        <v>1549</v>
      </c>
      <c r="E447" s="14" t="s">
        <v>2048</v>
      </c>
      <c r="F447" s="15">
        <v>198432.71</v>
      </c>
    </row>
    <row r="448" ht="25" customHeight="1" spans="1:6">
      <c r="A448" s="14" t="s">
        <v>1425</v>
      </c>
      <c r="B448" s="14" t="s">
        <v>2049</v>
      </c>
      <c r="C448" s="14" t="s">
        <v>1372</v>
      </c>
      <c r="D448" s="14" t="s">
        <v>1549</v>
      </c>
      <c r="E448" s="14" t="s">
        <v>2050</v>
      </c>
      <c r="F448" s="15">
        <v>195253.6</v>
      </c>
    </row>
    <row r="449" ht="25" customHeight="1" spans="1:6">
      <c r="A449" s="16" t="s">
        <v>1589</v>
      </c>
      <c r="B449" s="16" t="s">
        <v>1589</v>
      </c>
      <c r="C449" s="20" t="s">
        <v>1372</v>
      </c>
      <c r="D449" s="16" t="s">
        <v>2051</v>
      </c>
      <c r="E449" s="16" t="s">
        <v>2052</v>
      </c>
      <c r="F449" s="21">
        <v>190012</v>
      </c>
    </row>
    <row r="450" ht="25" customHeight="1" spans="1:6">
      <c r="A450" s="14" t="s">
        <v>1492</v>
      </c>
      <c r="B450" s="14" t="s">
        <v>1492</v>
      </c>
      <c r="C450" s="14" t="s">
        <v>1372</v>
      </c>
      <c r="D450" s="14" t="s">
        <v>1617</v>
      </c>
      <c r="E450" s="14" t="s">
        <v>2053</v>
      </c>
      <c r="F450" s="15">
        <v>190000</v>
      </c>
    </row>
    <row r="451" ht="25" customHeight="1" spans="1:6">
      <c r="A451" s="14" t="s">
        <v>1389</v>
      </c>
      <c r="B451" s="14" t="s">
        <v>1717</v>
      </c>
      <c r="C451" s="14" t="s">
        <v>1372</v>
      </c>
      <c r="D451" s="14" t="s">
        <v>1565</v>
      </c>
      <c r="E451" s="14" t="s">
        <v>2054</v>
      </c>
      <c r="F451" s="15">
        <v>188600</v>
      </c>
    </row>
    <row r="452" ht="25" customHeight="1" spans="1:6">
      <c r="A452" s="14" t="s">
        <v>1529</v>
      </c>
      <c r="B452" s="14" t="s">
        <v>2033</v>
      </c>
      <c r="C452" s="14" t="s">
        <v>1372</v>
      </c>
      <c r="D452" s="14" t="s">
        <v>2034</v>
      </c>
      <c r="E452" s="14" t="s">
        <v>2035</v>
      </c>
      <c r="F452" s="15">
        <v>186764.51</v>
      </c>
    </row>
    <row r="453" ht="25" customHeight="1" spans="1:6">
      <c r="A453" s="14" t="s">
        <v>1407</v>
      </c>
      <c r="B453" s="14" t="s">
        <v>1371</v>
      </c>
      <c r="C453" s="14" t="s">
        <v>1372</v>
      </c>
      <c r="D453" s="14" t="s">
        <v>1597</v>
      </c>
      <c r="E453" s="14" t="s">
        <v>2055</v>
      </c>
      <c r="F453" s="15">
        <v>174500</v>
      </c>
    </row>
    <row r="454" ht="25" customHeight="1" spans="1:6">
      <c r="A454" s="14" t="s">
        <v>1492</v>
      </c>
      <c r="B454" s="14" t="s">
        <v>1644</v>
      </c>
      <c r="C454" s="14" t="s">
        <v>1372</v>
      </c>
      <c r="D454" s="14" t="s">
        <v>1874</v>
      </c>
      <c r="E454" s="14" t="s">
        <v>2056</v>
      </c>
      <c r="F454" s="15">
        <v>170000</v>
      </c>
    </row>
    <row r="455" ht="25" customHeight="1" spans="1:6">
      <c r="A455" s="16" t="s">
        <v>1425</v>
      </c>
      <c r="B455" s="16" t="s">
        <v>2057</v>
      </c>
      <c r="C455" s="14" t="s">
        <v>1372</v>
      </c>
      <c r="D455" s="16" t="s">
        <v>1426</v>
      </c>
      <c r="E455" s="16" t="s">
        <v>2058</v>
      </c>
      <c r="F455" s="17">
        <v>167768.8</v>
      </c>
    </row>
    <row r="456" ht="25" customHeight="1" spans="1:6">
      <c r="A456" s="14" t="s">
        <v>1389</v>
      </c>
      <c r="B456" s="14" t="s">
        <v>1766</v>
      </c>
      <c r="C456" s="14" t="s">
        <v>1372</v>
      </c>
      <c r="D456" s="14" t="s">
        <v>1755</v>
      </c>
      <c r="E456" s="14" t="s">
        <v>1756</v>
      </c>
      <c r="F456" s="15">
        <v>166714</v>
      </c>
    </row>
    <row r="457" ht="25" customHeight="1" spans="1:6">
      <c r="A457" s="14" t="s">
        <v>2059</v>
      </c>
      <c r="B457" s="14" t="s">
        <v>2059</v>
      </c>
      <c r="C457" s="14" t="s">
        <v>1372</v>
      </c>
      <c r="D457" s="14" t="s">
        <v>2060</v>
      </c>
      <c r="E457" s="14" t="s">
        <v>2061</v>
      </c>
      <c r="F457" s="15">
        <v>164082.4</v>
      </c>
    </row>
    <row r="458" ht="25" customHeight="1" spans="1:6">
      <c r="A458" s="14" t="s">
        <v>1400</v>
      </c>
      <c r="B458" s="14" t="s">
        <v>1400</v>
      </c>
      <c r="C458" s="14" t="s">
        <v>1372</v>
      </c>
      <c r="D458" s="14" t="s">
        <v>2062</v>
      </c>
      <c r="E458" s="14" t="s">
        <v>2063</v>
      </c>
      <c r="F458" s="15">
        <v>163100</v>
      </c>
    </row>
    <row r="459" ht="25" customHeight="1" spans="1:6">
      <c r="A459" s="14" t="s">
        <v>1475</v>
      </c>
      <c r="B459" s="14" t="s">
        <v>1475</v>
      </c>
      <c r="C459" s="14" t="s">
        <v>1372</v>
      </c>
      <c r="D459" s="14" t="s">
        <v>2064</v>
      </c>
      <c r="E459" s="14" t="s">
        <v>2065</v>
      </c>
      <c r="F459" s="15">
        <v>160925</v>
      </c>
    </row>
    <row r="460" ht="25" customHeight="1" spans="1:6">
      <c r="A460" s="16" t="s">
        <v>1551</v>
      </c>
      <c r="B460" s="16" t="s">
        <v>1425</v>
      </c>
      <c r="C460" s="14" t="s">
        <v>1372</v>
      </c>
      <c r="D460" s="16" t="s">
        <v>1648</v>
      </c>
      <c r="E460" s="16" t="s">
        <v>2066</v>
      </c>
      <c r="F460" s="17">
        <v>158200.8</v>
      </c>
    </row>
    <row r="461" ht="25" customHeight="1" spans="1:6">
      <c r="A461" s="14" t="s">
        <v>1452</v>
      </c>
      <c r="B461" s="14" t="s">
        <v>1452</v>
      </c>
      <c r="C461" s="14" t="s">
        <v>1372</v>
      </c>
      <c r="D461" s="14" t="s">
        <v>2067</v>
      </c>
      <c r="E461" s="14" t="s">
        <v>2068</v>
      </c>
      <c r="F461" s="15">
        <v>153000</v>
      </c>
    </row>
    <row r="462" ht="25" customHeight="1" spans="1:6">
      <c r="A462" s="14" t="s">
        <v>1492</v>
      </c>
      <c r="B462" s="14" t="s">
        <v>1492</v>
      </c>
      <c r="C462" s="14" t="s">
        <v>1372</v>
      </c>
      <c r="D462" s="14" t="s">
        <v>1788</v>
      </c>
      <c r="E462" s="14" t="s">
        <v>2069</v>
      </c>
      <c r="F462" s="15">
        <v>150000</v>
      </c>
    </row>
    <row r="463" ht="25" customHeight="1" spans="1:6">
      <c r="A463" s="14" t="s">
        <v>1475</v>
      </c>
      <c r="B463" s="14" t="s">
        <v>1758</v>
      </c>
      <c r="C463" s="14" t="s">
        <v>1372</v>
      </c>
      <c r="D463" s="14" t="s">
        <v>2070</v>
      </c>
      <c r="E463" s="14" t="s">
        <v>2070</v>
      </c>
      <c r="F463" s="15">
        <v>150000</v>
      </c>
    </row>
    <row r="464" ht="25" customHeight="1" spans="1:6">
      <c r="A464" s="14" t="s">
        <v>1475</v>
      </c>
      <c r="B464" s="14" t="s">
        <v>2071</v>
      </c>
      <c r="C464" s="14" t="s">
        <v>1372</v>
      </c>
      <c r="D464" s="14" t="s">
        <v>1536</v>
      </c>
      <c r="E464" s="14" t="s">
        <v>2072</v>
      </c>
      <c r="F464" s="15">
        <v>150000</v>
      </c>
    </row>
    <row r="465" ht="25" customHeight="1" spans="1:6">
      <c r="A465" s="14" t="s">
        <v>1400</v>
      </c>
      <c r="B465" s="14" t="s">
        <v>1376</v>
      </c>
      <c r="C465" s="14" t="s">
        <v>1372</v>
      </c>
      <c r="D465" s="14" t="s">
        <v>1408</v>
      </c>
      <c r="E465" s="14" t="s">
        <v>2073</v>
      </c>
      <c r="F465" s="15">
        <v>149991.74</v>
      </c>
    </row>
    <row r="466" ht="25" customHeight="1" spans="1:6">
      <c r="A466" s="14" t="s">
        <v>1529</v>
      </c>
      <c r="B466" s="14" t="s">
        <v>1530</v>
      </c>
      <c r="C466" s="14" t="s">
        <v>1372</v>
      </c>
      <c r="D466" s="14" t="s">
        <v>2074</v>
      </c>
      <c r="E466" s="14" t="s">
        <v>2075</v>
      </c>
      <c r="F466" s="15">
        <v>149868.53</v>
      </c>
    </row>
    <row r="467" ht="25" customHeight="1" spans="1:6">
      <c r="A467" s="14" t="s">
        <v>1389</v>
      </c>
      <c r="B467" s="14" t="s">
        <v>2026</v>
      </c>
      <c r="C467" s="14" t="s">
        <v>1372</v>
      </c>
      <c r="D467" s="14" t="s">
        <v>2076</v>
      </c>
      <c r="E467" s="14" t="s">
        <v>2076</v>
      </c>
      <c r="F467" s="15">
        <v>146100</v>
      </c>
    </row>
    <row r="468" ht="25" customHeight="1" spans="1:6">
      <c r="A468" s="14" t="s">
        <v>1417</v>
      </c>
      <c r="B468" s="14" t="s">
        <v>1417</v>
      </c>
      <c r="C468" s="14" t="s">
        <v>1372</v>
      </c>
      <c r="D468" s="14" t="s">
        <v>2077</v>
      </c>
      <c r="E468" s="14" t="s">
        <v>2078</v>
      </c>
      <c r="F468" s="15">
        <v>144000</v>
      </c>
    </row>
    <row r="469" ht="25" customHeight="1" spans="1:6">
      <c r="A469" s="14" t="s">
        <v>1475</v>
      </c>
      <c r="B469" s="14" t="s">
        <v>1832</v>
      </c>
      <c r="C469" s="14" t="s">
        <v>1372</v>
      </c>
      <c r="D469" s="14" t="s">
        <v>2079</v>
      </c>
      <c r="E469" s="14" t="s">
        <v>2080</v>
      </c>
      <c r="F469" s="15">
        <v>143091.75</v>
      </c>
    </row>
    <row r="470" ht="25" customHeight="1" spans="1:6">
      <c r="A470" s="14" t="s">
        <v>1389</v>
      </c>
      <c r="B470" s="14" t="s">
        <v>2019</v>
      </c>
      <c r="C470" s="14" t="s">
        <v>1372</v>
      </c>
      <c r="D470" s="14" t="s">
        <v>1565</v>
      </c>
      <c r="E470" s="14" t="s">
        <v>2081</v>
      </c>
      <c r="F470" s="15">
        <v>140700</v>
      </c>
    </row>
    <row r="471" ht="25" customHeight="1" spans="1:6">
      <c r="A471" s="14" t="s">
        <v>1417</v>
      </c>
      <c r="B471" s="14" t="s">
        <v>1605</v>
      </c>
      <c r="C471" s="14" t="s">
        <v>1372</v>
      </c>
      <c r="D471" s="14" t="s">
        <v>1639</v>
      </c>
      <c r="E471" s="14" t="s">
        <v>1639</v>
      </c>
      <c r="F471" s="15">
        <v>140673.8</v>
      </c>
    </row>
    <row r="472" ht="25" customHeight="1" spans="1:6">
      <c r="A472" s="16" t="s">
        <v>1475</v>
      </c>
      <c r="B472" s="16" t="s">
        <v>1475</v>
      </c>
      <c r="C472" s="14" t="s">
        <v>1372</v>
      </c>
      <c r="D472" s="16" t="s">
        <v>1514</v>
      </c>
      <c r="E472" s="16" t="s">
        <v>2082</v>
      </c>
      <c r="F472" s="17">
        <v>140000</v>
      </c>
    </row>
    <row r="473" ht="25" customHeight="1" spans="1:6">
      <c r="A473" s="14" t="s">
        <v>1492</v>
      </c>
      <c r="B473" s="14" t="s">
        <v>1492</v>
      </c>
      <c r="C473" s="14" t="s">
        <v>1372</v>
      </c>
      <c r="D473" s="14" t="s">
        <v>1617</v>
      </c>
      <c r="E473" s="14" t="s">
        <v>2083</v>
      </c>
      <c r="F473" s="15">
        <v>140000</v>
      </c>
    </row>
    <row r="474" ht="25" customHeight="1" spans="1:6">
      <c r="A474" s="14" t="s">
        <v>1452</v>
      </c>
      <c r="B474" s="14" t="s">
        <v>1452</v>
      </c>
      <c r="C474" s="14" t="s">
        <v>1372</v>
      </c>
      <c r="D474" s="14" t="s">
        <v>2084</v>
      </c>
      <c r="E474" s="14" t="s">
        <v>2085</v>
      </c>
      <c r="F474" s="15">
        <v>134144.87</v>
      </c>
    </row>
    <row r="475" ht="25" customHeight="1" spans="1:6">
      <c r="A475" s="14" t="s">
        <v>1440</v>
      </c>
      <c r="B475" s="14" t="s">
        <v>1440</v>
      </c>
      <c r="C475" s="14" t="s">
        <v>1372</v>
      </c>
      <c r="D475" s="14" t="s">
        <v>1482</v>
      </c>
      <c r="E475" s="14" t="s">
        <v>1911</v>
      </c>
      <c r="F475" s="15">
        <v>130000</v>
      </c>
    </row>
    <row r="476" ht="25" customHeight="1" spans="1:6">
      <c r="A476" s="14" t="s">
        <v>1425</v>
      </c>
      <c r="B476" s="14" t="s">
        <v>2086</v>
      </c>
      <c r="C476" s="14" t="s">
        <v>1372</v>
      </c>
      <c r="D476" s="14" t="s">
        <v>1549</v>
      </c>
      <c r="E476" s="14" t="s">
        <v>2087</v>
      </c>
      <c r="F476" s="15">
        <v>128609</v>
      </c>
    </row>
    <row r="477" ht="25" customHeight="1" spans="1:6">
      <c r="A477" s="14" t="s">
        <v>1492</v>
      </c>
      <c r="B477" s="14" t="s">
        <v>1492</v>
      </c>
      <c r="C477" s="14" t="s">
        <v>1372</v>
      </c>
      <c r="D477" s="14" t="s">
        <v>1788</v>
      </c>
      <c r="E477" s="14" t="s">
        <v>2088</v>
      </c>
      <c r="F477" s="15">
        <v>128398.04</v>
      </c>
    </row>
    <row r="478" ht="25" customHeight="1" spans="1:6">
      <c r="A478" s="14" t="s">
        <v>1410</v>
      </c>
      <c r="B478" s="14" t="s">
        <v>2089</v>
      </c>
      <c r="C478" s="14" t="s">
        <v>1372</v>
      </c>
      <c r="D478" s="14" t="s">
        <v>1742</v>
      </c>
      <c r="E478" s="14" t="s">
        <v>2090</v>
      </c>
      <c r="F478" s="15">
        <v>127052.51</v>
      </c>
    </row>
    <row r="479" ht="25" customHeight="1" spans="1:6">
      <c r="A479" s="16" t="s">
        <v>1492</v>
      </c>
      <c r="B479" s="16" t="s">
        <v>1492</v>
      </c>
      <c r="C479" s="14" t="s">
        <v>1372</v>
      </c>
      <c r="D479" s="16" t="s">
        <v>1909</v>
      </c>
      <c r="E479" s="16" t="s">
        <v>2091</v>
      </c>
      <c r="F479" s="17">
        <v>121159.46</v>
      </c>
    </row>
    <row r="480" ht="25" customHeight="1" spans="1:6">
      <c r="A480" s="14" t="s">
        <v>1381</v>
      </c>
      <c r="B480" s="14" t="s">
        <v>1856</v>
      </c>
      <c r="C480" s="14" t="s">
        <v>1372</v>
      </c>
      <c r="D480" s="14" t="s">
        <v>2092</v>
      </c>
      <c r="E480" s="14" t="s">
        <v>2092</v>
      </c>
      <c r="F480" s="15">
        <v>120600</v>
      </c>
    </row>
    <row r="481" ht="25" customHeight="1" spans="1:6">
      <c r="A481" s="16" t="s">
        <v>1492</v>
      </c>
      <c r="B481" s="16" t="s">
        <v>1492</v>
      </c>
      <c r="C481" s="14" t="s">
        <v>1372</v>
      </c>
      <c r="D481" s="16" t="s">
        <v>1788</v>
      </c>
      <c r="E481" s="16" t="s">
        <v>2093</v>
      </c>
      <c r="F481" s="17">
        <v>120000</v>
      </c>
    </row>
    <row r="482" ht="25" customHeight="1" spans="1:6">
      <c r="A482" s="14" t="s">
        <v>1559</v>
      </c>
      <c r="B482" s="14" t="s">
        <v>1390</v>
      </c>
      <c r="C482" s="14" t="s">
        <v>1372</v>
      </c>
      <c r="D482" s="14" t="s">
        <v>1560</v>
      </c>
      <c r="E482" s="14" t="s">
        <v>2094</v>
      </c>
      <c r="F482" s="15">
        <v>120000</v>
      </c>
    </row>
    <row r="483" ht="25" customHeight="1" spans="1:6">
      <c r="A483" s="14" t="s">
        <v>1475</v>
      </c>
      <c r="B483" s="14" t="s">
        <v>1832</v>
      </c>
      <c r="C483" s="14" t="s">
        <v>1372</v>
      </c>
      <c r="D483" s="14" t="s">
        <v>1536</v>
      </c>
      <c r="E483" s="14" t="s">
        <v>2095</v>
      </c>
      <c r="F483" s="15">
        <v>120000</v>
      </c>
    </row>
    <row r="484" ht="25" customHeight="1" spans="1:6">
      <c r="A484" s="14" t="s">
        <v>1419</v>
      </c>
      <c r="B484" s="14" t="s">
        <v>1419</v>
      </c>
      <c r="C484" s="14" t="s">
        <v>1372</v>
      </c>
      <c r="D484" s="14" t="s">
        <v>2096</v>
      </c>
      <c r="E484" s="14" t="s">
        <v>2097</v>
      </c>
      <c r="F484" s="15">
        <v>118970</v>
      </c>
    </row>
    <row r="485" ht="25" customHeight="1" spans="1:6">
      <c r="A485" s="14" t="s">
        <v>1381</v>
      </c>
      <c r="B485" s="14" t="s">
        <v>1856</v>
      </c>
      <c r="C485" s="14" t="s">
        <v>1372</v>
      </c>
      <c r="D485" s="14" t="s">
        <v>2098</v>
      </c>
      <c r="E485" s="14" t="s">
        <v>2098</v>
      </c>
      <c r="F485" s="17">
        <v>117480</v>
      </c>
    </row>
    <row r="486" ht="25" customHeight="1" spans="1:6">
      <c r="A486" s="14" t="s">
        <v>1615</v>
      </c>
      <c r="B486" s="14" t="s">
        <v>2099</v>
      </c>
      <c r="C486" s="14" t="s">
        <v>1372</v>
      </c>
      <c r="D486" s="14" t="s">
        <v>2100</v>
      </c>
      <c r="E486" s="14" t="s">
        <v>2100</v>
      </c>
      <c r="F486" s="15">
        <v>117479</v>
      </c>
    </row>
    <row r="487" ht="25" customHeight="1" spans="1:6">
      <c r="A487" s="16" t="s">
        <v>1389</v>
      </c>
      <c r="B487" s="16" t="s">
        <v>2026</v>
      </c>
      <c r="C487" s="14" t="s">
        <v>1372</v>
      </c>
      <c r="D487" s="16" t="s">
        <v>1719</v>
      </c>
      <c r="E487" s="16" t="s">
        <v>2027</v>
      </c>
      <c r="F487" s="17">
        <v>112703.61</v>
      </c>
    </row>
    <row r="488" ht="25" customHeight="1" spans="1:6">
      <c r="A488" s="14" t="s">
        <v>1389</v>
      </c>
      <c r="B488" s="14" t="s">
        <v>1389</v>
      </c>
      <c r="C488" s="14" t="s">
        <v>1372</v>
      </c>
      <c r="D488" s="14" t="s">
        <v>2101</v>
      </c>
      <c r="E488" s="14" t="s">
        <v>2101</v>
      </c>
      <c r="F488" s="15">
        <v>112685</v>
      </c>
    </row>
    <row r="489" ht="25" customHeight="1" spans="1:6">
      <c r="A489" s="14" t="s">
        <v>1551</v>
      </c>
      <c r="B489" s="14" t="s">
        <v>1370</v>
      </c>
      <c r="C489" s="14" t="s">
        <v>1372</v>
      </c>
      <c r="D489" s="14" t="s">
        <v>1552</v>
      </c>
      <c r="E489" s="14" t="s">
        <v>2102</v>
      </c>
      <c r="F489" s="15">
        <v>111141</v>
      </c>
    </row>
    <row r="490" ht="25" customHeight="1" spans="1:6">
      <c r="A490" s="14" t="s">
        <v>1</v>
      </c>
      <c r="B490" s="14" t="s">
        <v>1</v>
      </c>
      <c r="C490" s="14" t="s">
        <v>1372</v>
      </c>
      <c r="D490" s="14" t="s">
        <v>2103</v>
      </c>
      <c r="E490" s="14" t="s">
        <v>2104</v>
      </c>
      <c r="F490" s="15">
        <v>109922</v>
      </c>
    </row>
    <row r="491" ht="25" customHeight="1" spans="1:6">
      <c r="A491" s="14" t="s">
        <v>1440</v>
      </c>
      <c r="B491" s="14" t="s">
        <v>1556</v>
      </c>
      <c r="C491" s="14" t="s">
        <v>1372</v>
      </c>
      <c r="D491" s="14" t="s">
        <v>1632</v>
      </c>
      <c r="E491" s="14" t="s">
        <v>2105</v>
      </c>
      <c r="F491" s="15">
        <v>109000</v>
      </c>
    </row>
    <row r="492" ht="25" customHeight="1" spans="1:6">
      <c r="A492" s="16" t="s">
        <v>1475</v>
      </c>
      <c r="B492" s="16" t="s">
        <v>1758</v>
      </c>
      <c r="C492" s="14" t="s">
        <v>1372</v>
      </c>
      <c r="D492" s="16" t="s">
        <v>2106</v>
      </c>
      <c r="E492" s="16" t="s">
        <v>2106</v>
      </c>
      <c r="F492" s="17">
        <v>104866.03</v>
      </c>
    </row>
    <row r="493" ht="25" customHeight="1" spans="1:6">
      <c r="A493" s="14" t="s">
        <v>1475</v>
      </c>
      <c r="B493" s="14" t="s">
        <v>1475</v>
      </c>
      <c r="C493" s="14" t="s">
        <v>1372</v>
      </c>
      <c r="D493" s="14" t="s">
        <v>2107</v>
      </c>
      <c r="E493" s="14" t="s">
        <v>2107</v>
      </c>
      <c r="F493" s="15">
        <v>102425</v>
      </c>
    </row>
    <row r="494" ht="25" customHeight="1" spans="1:6">
      <c r="A494" s="14" t="s">
        <v>1389</v>
      </c>
      <c r="B494" s="14" t="s">
        <v>2019</v>
      </c>
      <c r="C494" s="14" t="s">
        <v>1372</v>
      </c>
      <c r="D494" s="14" t="s">
        <v>1767</v>
      </c>
      <c r="E494" s="14" t="s">
        <v>2108</v>
      </c>
      <c r="F494" s="15">
        <v>101555</v>
      </c>
    </row>
    <row r="495" ht="25" customHeight="1" spans="1:6">
      <c r="A495" s="14" t="s">
        <v>1385</v>
      </c>
      <c r="B495" s="14" t="s">
        <v>2109</v>
      </c>
      <c r="C495" s="14" t="s">
        <v>1372</v>
      </c>
      <c r="D495" s="14" t="s">
        <v>1722</v>
      </c>
      <c r="E495" s="14" t="s">
        <v>2110</v>
      </c>
      <c r="F495" s="15">
        <v>101529.43</v>
      </c>
    </row>
    <row r="496" ht="25" customHeight="1" spans="1:6">
      <c r="A496" s="14" t="s">
        <v>1492</v>
      </c>
      <c r="B496" s="14" t="s">
        <v>1870</v>
      </c>
      <c r="C496" s="14" t="s">
        <v>1372</v>
      </c>
      <c r="D496" s="14" t="s">
        <v>1788</v>
      </c>
      <c r="E496" s="14" t="s">
        <v>2111</v>
      </c>
      <c r="F496" s="15">
        <v>100000</v>
      </c>
    </row>
    <row r="497" ht="25" customHeight="1" spans="1:6">
      <c r="A497" s="14" t="s">
        <v>1945</v>
      </c>
      <c r="B497" s="14" t="s">
        <v>1945</v>
      </c>
      <c r="C497" s="14" t="s">
        <v>1372</v>
      </c>
      <c r="D497" s="14" t="s">
        <v>2112</v>
      </c>
      <c r="E497" s="14" t="s">
        <v>2113</v>
      </c>
      <c r="F497" s="15">
        <v>100000</v>
      </c>
    </row>
    <row r="498" ht="25" customHeight="1" spans="1:6">
      <c r="A498" s="16" t="s">
        <v>1475</v>
      </c>
      <c r="B498" s="16" t="s">
        <v>1753</v>
      </c>
      <c r="C498" s="14" t="s">
        <v>1372</v>
      </c>
      <c r="D498" s="16" t="s">
        <v>2114</v>
      </c>
      <c r="E498" s="16" t="s">
        <v>2115</v>
      </c>
      <c r="F498" s="17">
        <v>100000</v>
      </c>
    </row>
    <row r="499" ht="25" customHeight="1" spans="1:6">
      <c r="A499" s="16" t="s">
        <v>1440</v>
      </c>
      <c r="B499" s="16" t="s">
        <v>1440</v>
      </c>
      <c r="C499" s="14" t="s">
        <v>1372</v>
      </c>
      <c r="D499" s="16" t="s">
        <v>1601</v>
      </c>
      <c r="E499" s="16" t="s">
        <v>1911</v>
      </c>
      <c r="F499" s="17">
        <v>100000</v>
      </c>
    </row>
    <row r="500" ht="25" customHeight="1" spans="1:6">
      <c r="A500" s="14" t="s">
        <v>1407</v>
      </c>
      <c r="B500" s="14" t="s">
        <v>1724</v>
      </c>
      <c r="C500" s="14" t="s">
        <v>1372</v>
      </c>
      <c r="D500" s="14" t="s">
        <v>1597</v>
      </c>
      <c r="E500" s="14" t="s">
        <v>1811</v>
      </c>
      <c r="F500" s="15">
        <v>100000</v>
      </c>
    </row>
    <row r="501" ht="25" customHeight="1" spans="1:6">
      <c r="A501" s="14" t="s">
        <v>1407</v>
      </c>
      <c r="B501" s="14" t="s">
        <v>1724</v>
      </c>
      <c r="C501" s="14" t="s">
        <v>1372</v>
      </c>
      <c r="D501" s="14" t="s">
        <v>1597</v>
      </c>
      <c r="E501" s="14" t="s">
        <v>1779</v>
      </c>
      <c r="F501" s="15">
        <v>100000</v>
      </c>
    </row>
    <row r="502" ht="25" customHeight="1" spans="1:6">
      <c r="A502" s="14" t="s">
        <v>1407</v>
      </c>
      <c r="B502" s="14" t="s">
        <v>1724</v>
      </c>
      <c r="C502" s="14" t="s">
        <v>1372</v>
      </c>
      <c r="D502" s="14" t="s">
        <v>1597</v>
      </c>
      <c r="E502" s="14" t="s">
        <v>1725</v>
      </c>
      <c r="F502" s="15">
        <v>100000</v>
      </c>
    </row>
    <row r="503" ht="25" customHeight="1" spans="1:6">
      <c r="A503" s="14" t="s">
        <v>1425</v>
      </c>
      <c r="B503" s="14" t="s">
        <v>2047</v>
      </c>
      <c r="C503" s="14" t="s">
        <v>1372</v>
      </c>
      <c r="D503" s="14" t="s">
        <v>1426</v>
      </c>
      <c r="E503" s="14" t="s">
        <v>2116</v>
      </c>
      <c r="F503" s="15">
        <v>100000</v>
      </c>
    </row>
    <row r="504" ht="25" customHeight="1" spans="1:6">
      <c r="A504" s="22" t="s">
        <v>1422</v>
      </c>
      <c r="B504" s="22" t="s">
        <v>2117</v>
      </c>
      <c r="C504" s="20" t="s">
        <v>1372</v>
      </c>
      <c r="D504" s="20" t="s">
        <v>1480</v>
      </c>
      <c r="E504" s="20" t="s">
        <v>2118</v>
      </c>
      <c r="F504" s="21">
        <v>100000</v>
      </c>
    </row>
    <row r="505" ht="25" customHeight="1" spans="1:6">
      <c r="A505" s="16" t="s">
        <v>1475</v>
      </c>
      <c r="B505" s="16" t="s">
        <v>1753</v>
      </c>
      <c r="C505" s="14" t="s">
        <v>1372</v>
      </c>
      <c r="D505" s="16" t="s">
        <v>1536</v>
      </c>
      <c r="E505" s="16" t="s">
        <v>2119</v>
      </c>
      <c r="F505" s="17">
        <v>100000</v>
      </c>
    </row>
    <row r="506" ht="25" customHeight="1" spans="1:6">
      <c r="A506" s="14" t="s">
        <v>1425</v>
      </c>
      <c r="B506" s="14" t="s">
        <v>1390</v>
      </c>
      <c r="C506" s="14" t="s">
        <v>1372</v>
      </c>
      <c r="D506" s="14" t="s">
        <v>2120</v>
      </c>
      <c r="E506" s="14" t="s">
        <v>2120</v>
      </c>
      <c r="F506" s="15">
        <v>100000</v>
      </c>
    </row>
    <row r="507" ht="25" customHeight="1" spans="1:6">
      <c r="A507" s="14" t="s">
        <v>2121</v>
      </c>
      <c r="B507" s="14" t="s">
        <v>2121</v>
      </c>
      <c r="C507" s="14" t="s">
        <v>1372</v>
      </c>
      <c r="D507" s="14" t="s">
        <v>2122</v>
      </c>
      <c r="E507" s="14" t="s">
        <v>2123</v>
      </c>
      <c r="F507" s="15">
        <v>100000</v>
      </c>
    </row>
    <row r="508" ht="25" customHeight="1" spans="1:6">
      <c r="A508" s="14" t="s">
        <v>1475</v>
      </c>
      <c r="B508" s="14" t="s">
        <v>1753</v>
      </c>
      <c r="C508" s="14" t="s">
        <v>1372</v>
      </c>
      <c r="D508" s="14" t="s">
        <v>2124</v>
      </c>
      <c r="E508" s="14" t="s">
        <v>2125</v>
      </c>
      <c r="F508" s="15">
        <v>100000</v>
      </c>
    </row>
    <row r="509" ht="25" customHeight="1" spans="1:6">
      <c r="A509" s="14" t="s">
        <v>1986</v>
      </c>
      <c r="B509" s="14" t="s">
        <v>1987</v>
      </c>
      <c r="C509" s="14" t="s">
        <v>1372</v>
      </c>
      <c r="D509" s="14" t="s">
        <v>2126</v>
      </c>
      <c r="E509" s="14" t="s">
        <v>2127</v>
      </c>
      <c r="F509" s="15">
        <v>98000</v>
      </c>
    </row>
    <row r="510" ht="25" customHeight="1" spans="1:6">
      <c r="A510" s="14" t="s">
        <v>1746</v>
      </c>
      <c r="B510" s="14" t="s">
        <v>1746</v>
      </c>
      <c r="C510" s="14" t="s">
        <v>1372</v>
      </c>
      <c r="D510" s="14" t="s">
        <v>2128</v>
      </c>
      <c r="E510" s="14" t="s">
        <v>2129</v>
      </c>
      <c r="F510" s="15">
        <v>96629</v>
      </c>
    </row>
    <row r="511" ht="25" customHeight="1" spans="1:6">
      <c r="A511" s="16" t="s">
        <v>1440</v>
      </c>
      <c r="B511" s="16" t="s">
        <v>1440</v>
      </c>
      <c r="C511" s="20" t="s">
        <v>1372</v>
      </c>
      <c r="D511" s="16" t="s">
        <v>1632</v>
      </c>
      <c r="E511" s="16" t="s">
        <v>2130</v>
      </c>
      <c r="F511" s="21">
        <v>96300</v>
      </c>
    </row>
    <row r="512" ht="25" customHeight="1" spans="1:6">
      <c r="A512" s="14" t="s">
        <v>1389</v>
      </c>
      <c r="B512" s="14" t="s">
        <v>1766</v>
      </c>
      <c r="C512" s="14" t="s">
        <v>1372</v>
      </c>
      <c r="D512" s="14" t="s">
        <v>2131</v>
      </c>
      <c r="E512" s="14" t="s">
        <v>2132</v>
      </c>
      <c r="F512" s="15">
        <v>92321</v>
      </c>
    </row>
    <row r="513" ht="25" customHeight="1" spans="1:6">
      <c r="A513" s="14" t="s">
        <v>1417</v>
      </c>
      <c r="B513" s="14" t="s">
        <v>2133</v>
      </c>
      <c r="C513" s="14" t="s">
        <v>1372</v>
      </c>
      <c r="D513" s="14" t="s">
        <v>2134</v>
      </c>
      <c r="E513" s="14" t="s">
        <v>2134</v>
      </c>
      <c r="F513" s="15">
        <v>91200</v>
      </c>
    </row>
    <row r="514" ht="25" customHeight="1" spans="1:6">
      <c r="A514" s="14" t="s">
        <v>1440</v>
      </c>
      <c r="B514" s="14" t="s">
        <v>2135</v>
      </c>
      <c r="C514" s="14" t="s">
        <v>1372</v>
      </c>
      <c r="D514" s="14" t="s">
        <v>1539</v>
      </c>
      <c r="E514" s="14" t="s">
        <v>1879</v>
      </c>
      <c r="F514" s="15">
        <v>90234.52</v>
      </c>
    </row>
    <row r="515" ht="25" customHeight="1" spans="1:6">
      <c r="A515" s="14" t="s">
        <v>1440</v>
      </c>
      <c r="B515" s="14" t="s">
        <v>1440</v>
      </c>
      <c r="C515" s="14" t="s">
        <v>1372</v>
      </c>
      <c r="D515" s="14" t="s">
        <v>1526</v>
      </c>
      <c r="E515" s="14" t="s">
        <v>1911</v>
      </c>
      <c r="F515" s="15">
        <v>90000</v>
      </c>
    </row>
    <row r="516" ht="25" customHeight="1" spans="1:6">
      <c r="A516" s="14" t="s">
        <v>1440</v>
      </c>
      <c r="B516" s="14" t="s">
        <v>1583</v>
      </c>
      <c r="C516" s="14" t="s">
        <v>1372</v>
      </c>
      <c r="D516" s="14" t="s">
        <v>1539</v>
      </c>
      <c r="E516" s="14" t="s">
        <v>2136</v>
      </c>
      <c r="F516" s="15">
        <v>90000</v>
      </c>
    </row>
    <row r="517" ht="25" customHeight="1" spans="1:6">
      <c r="A517" s="14" t="s">
        <v>1475</v>
      </c>
      <c r="B517" s="14" t="s">
        <v>1371</v>
      </c>
      <c r="C517" s="14" t="s">
        <v>1372</v>
      </c>
      <c r="D517" s="14" t="s">
        <v>1536</v>
      </c>
      <c r="E517" s="14" t="s">
        <v>2137</v>
      </c>
      <c r="F517" s="15">
        <v>90000</v>
      </c>
    </row>
    <row r="518" ht="25" customHeight="1" spans="1:6">
      <c r="A518" s="14" t="s">
        <v>1586</v>
      </c>
      <c r="B518" s="14" t="s">
        <v>2138</v>
      </c>
      <c r="C518" s="14" t="s">
        <v>1372</v>
      </c>
      <c r="D518" s="14" t="s">
        <v>2139</v>
      </c>
      <c r="E518" s="14" t="s">
        <v>2140</v>
      </c>
      <c r="F518" s="15">
        <v>88732.1799999999</v>
      </c>
    </row>
    <row r="519" ht="25" customHeight="1" spans="1:6">
      <c r="A519" s="14" t="s">
        <v>1417</v>
      </c>
      <c r="B519" s="14" t="s">
        <v>2133</v>
      </c>
      <c r="C519" s="14" t="s">
        <v>1372</v>
      </c>
      <c r="D519" s="14" t="s">
        <v>2141</v>
      </c>
      <c r="E519" s="14" t="s">
        <v>2142</v>
      </c>
      <c r="F519" s="15">
        <v>87300</v>
      </c>
    </row>
    <row r="520" ht="25" customHeight="1" spans="1:6">
      <c r="A520" s="14" t="s">
        <v>1389</v>
      </c>
      <c r="B520" s="14" t="s">
        <v>1766</v>
      </c>
      <c r="C520" s="14" t="s">
        <v>1372</v>
      </c>
      <c r="D520" s="14" t="s">
        <v>1858</v>
      </c>
      <c r="E520" s="14" t="s">
        <v>2143</v>
      </c>
      <c r="F520" s="15">
        <v>86572.17</v>
      </c>
    </row>
    <row r="521" ht="25" customHeight="1" spans="1:6">
      <c r="A521" s="14" t="s">
        <v>1417</v>
      </c>
      <c r="B521" s="14" t="s">
        <v>1782</v>
      </c>
      <c r="C521" s="14" t="s">
        <v>1372</v>
      </c>
      <c r="D521" s="14" t="s">
        <v>2144</v>
      </c>
      <c r="E521" s="14" t="s">
        <v>2144</v>
      </c>
      <c r="F521" s="15">
        <v>85255</v>
      </c>
    </row>
    <row r="522" ht="25" customHeight="1" spans="1:6">
      <c r="A522" s="16" t="s">
        <v>1417</v>
      </c>
      <c r="B522" s="16" t="s">
        <v>1605</v>
      </c>
      <c r="C522" s="14" t="s">
        <v>1372</v>
      </c>
      <c r="D522" s="16" t="s">
        <v>2145</v>
      </c>
      <c r="E522" s="16" t="s">
        <v>2145</v>
      </c>
      <c r="F522" s="17">
        <v>85200</v>
      </c>
    </row>
    <row r="523" ht="25" customHeight="1" spans="1:6">
      <c r="A523" s="14" t="s">
        <v>1466</v>
      </c>
      <c r="B523" s="14" t="s">
        <v>1466</v>
      </c>
      <c r="C523" s="14" t="s">
        <v>1372</v>
      </c>
      <c r="D523" s="14" t="s">
        <v>2146</v>
      </c>
      <c r="E523" s="14" t="s">
        <v>2147</v>
      </c>
      <c r="F523" s="15">
        <v>84000</v>
      </c>
    </row>
    <row r="524" ht="25" customHeight="1" spans="1:6">
      <c r="A524" s="14" t="s">
        <v>1529</v>
      </c>
      <c r="B524" s="14" t="s">
        <v>1529</v>
      </c>
      <c r="C524" s="14" t="s">
        <v>1372</v>
      </c>
      <c r="D524" s="14" t="s">
        <v>2148</v>
      </c>
      <c r="E524" s="14" t="s">
        <v>2149</v>
      </c>
      <c r="F524" s="15">
        <v>83600</v>
      </c>
    </row>
    <row r="525" ht="25" customHeight="1" spans="1:6">
      <c r="A525" s="18" t="s">
        <v>1381</v>
      </c>
      <c r="B525" s="18" t="s">
        <v>1856</v>
      </c>
      <c r="C525" s="14" t="s">
        <v>1372</v>
      </c>
      <c r="D525" s="18" t="s">
        <v>2150</v>
      </c>
      <c r="E525" s="18" t="s">
        <v>2150</v>
      </c>
      <c r="F525" s="17">
        <v>80150</v>
      </c>
    </row>
    <row r="526" ht="25" customHeight="1" spans="1:6">
      <c r="A526" s="14" t="s">
        <v>1945</v>
      </c>
      <c r="B526" s="14" t="s">
        <v>1945</v>
      </c>
      <c r="C526" s="14" t="s">
        <v>1372</v>
      </c>
      <c r="D526" s="14" t="s">
        <v>2151</v>
      </c>
      <c r="E526" s="14" t="s">
        <v>2152</v>
      </c>
      <c r="F526" s="15">
        <v>80000</v>
      </c>
    </row>
    <row r="527" ht="25" customHeight="1" spans="1:6">
      <c r="A527" s="14" t="s">
        <v>1389</v>
      </c>
      <c r="B527" s="14" t="s">
        <v>1435</v>
      </c>
      <c r="C527" s="14" t="s">
        <v>1372</v>
      </c>
      <c r="D527" s="14" t="s">
        <v>2153</v>
      </c>
      <c r="E527" s="14" t="s">
        <v>2154</v>
      </c>
      <c r="F527" s="15">
        <v>80000</v>
      </c>
    </row>
    <row r="528" ht="25" customHeight="1" spans="1:6">
      <c r="A528" s="14" t="s">
        <v>1440</v>
      </c>
      <c r="B528" s="14" t="s">
        <v>1440</v>
      </c>
      <c r="C528" s="14" t="s">
        <v>1372</v>
      </c>
      <c r="D528" s="14" t="s">
        <v>1539</v>
      </c>
      <c r="E528" s="14" t="s">
        <v>1911</v>
      </c>
      <c r="F528" s="15">
        <v>80000</v>
      </c>
    </row>
    <row r="529" ht="25" customHeight="1" spans="1:6">
      <c r="A529" s="14" t="s">
        <v>1389</v>
      </c>
      <c r="B529" s="14" t="s">
        <v>1766</v>
      </c>
      <c r="C529" s="14" t="s">
        <v>1372</v>
      </c>
      <c r="D529" s="14" t="s">
        <v>1565</v>
      </c>
      <c r="E529" s="14" t="s">
        <v>2155</v>
      </c>
      <c r="F529" s="15">
        <v>79000</v>
      </c>
    </row>
    <row r="530" ht="25" customHeight="1" spans="1:6">
      <c r="A530" s="14" t="s">
        <v>1475</v>
      </c>
      <c r="B530" s="14" t="s">
        <v>1475</v>
      </c>
      <c r="C530" s="14" t="s">
        <v>1372</v>
      </c>
      <c r="D530" s="14" t="s">
        <v>2156</v>
      </c>
      <c r="E530" s="14" t="s">
        <v>2156</v>
      </c>
      <c r="F530" s="15">
        <v>77500</v>
      </c>
    </row>
    <row r="531" ht="25" customHeight="1" spans="1:6">
      <c r="A531" s="14" t="s">
        <v>1419</v>
      </c>
      <c r="B531" s="14" t="s">
        <v>1420</v>
      </c>
      <c r="C531" s="14" t="s">
        <v>1372</v>
      </c>
      <c r="D531" s="14" t="s">
        <v>2157</v>
      </c>
      <c r="E531" s="14" t="s">
        <v>2158</v>
      </c>
      <c r="F531" s="15">
        <v>77000</v>
      </c>
    </row>
    <row r="532" ht="25" customHeight="1" spans="1:6">
      <c r="A532" s="14" t="s">
        <v>1425</v>
      </c>
      <c r="B532" s="14" t="s">
        <v>2057</v>
      </c>
      <c r="C532" s="14" t="s">
        <v>1372</v>
      </c>
      <c r="D532" s="14" t="s">
        <v>1549</v>
      </c>
      <c r="E532" s="14" t="s">
        <v>2159</v>
      </c>
      <c r="F532" s="15">
        <v>75641.28</v>
      </c>
    </row>
    <row r="533" ht="25" customHeight="1" spans="1:6">
      <c r="A533" s="14" t="s">
        <v>1746</v>
      </c>
      <c r="B533" s="14" t="s">
        <v>1746</v>
      </c>
      <c r="C533" s="14" t="s">
        <v>1372</v>
      </c>
      <c r="D533" s="14" t="s">
        <v>2128</v>
      </c>
      <c r="E533" s="14" t="s">
        <v>2160</v>
      </c>
      <c r="F533" s="15">
        <v>71498</v>
      </c>
    </row>
    <row r="534" ht="25" customHeight="1" spans="1:6">
      <c r="A534" s="14" t="s">
        <v>1551</v>
      </c>
      <c r="B534" s="14" t="s">
        <v>1425</v>
      </c>
      <c r="C534" s="14" t="s">
        <v>1372</v>
      </c>
      <c r="D534" s="14" t="s">
        <v>1648</v>
      </c>
      <c r="E534" s="14" t="s">
        <v>2161</v>
      </c>
      <c r="F534" s="15">
        <v>70000</v>
      </c>
    </row>
    <row r="535" ht="25" customHeight="1" spans="1:6">
      <c r="A535" s="14" t="s">
        <v>1492</v>
      </c>
      <c r="B535" s="14" t="s">
        <v>1870</v>
      </c>
      <c r="C535" s="14" t="s">
        <v>1372</v>
      </c>
      <c r="D535" s="14" t="s">
        <v>1874</v>
      </c>
      <c r="E535" s="14" t="s">
        <v>2162</v>
      </c>
      <c r="F535" s="15">
        <v>70000</v>
      </c>
    </row>
    <row r="536" ht="25" customHeight="1" spans="1:6">
      <c r="A536" s="14" t="s">
        <v>1440</v>
      </c>
      <c r="B536" s="14" t="s">
        <v>2163</v>
      </c>
      <c r="C536" s="14" t="s">
        <v>1372</v>
      </c>
      <c r="D536" s="14" t="s">
        <v>1539</v>
      </c>
      <c r="E536" s="14" t="s">
        <v>1879</v>
      </c>
      <c r="F536" s="15">
        <v>70000</v>
      </c>
    </row>
    <row r="537" ht="25" customHeight="1" spans="1:6">
      <c r="A537" s="14" t="s">
        <v>2164</v>
      </c>
      <c r="B537" s="14" t="s">
        <v>2164</v>
      </c>
      <c r="C537" s="14" t="s">
        <v>1372</v>
      </c>
      <c r="D537" s="14" t="s">
        <v>2122</v>
      </c>
      <c r="E537" s="14" t="s">
        <v>2165</v>
      </c>
      <c r="F537" s="15">
        <v>70000</v>
      </c>
    </row>
    <row r="538" ht="25" customHeight="1" spans="1:6">
      <c r="A538" s="14" t="s">
        <v>1395</v>
      </c>
      <c r="B538" s="14" t="s">
        <v>1452</v>
      </c>
      <c r="C538" s="14" t="s">
        <v>1372</v>
      </c>
      <c r="D538" s="14" t="s">
        <v>2166</v>
      </c>
      <c r="E538" s="14" t="s">
        <v>2167</v>
      </c>
      <c r="F538" s="15">
        <v>69671.25</v>
      </c>
    </row>
    <row r="539" ht="25" customHeight="1" spans="1:6">
      <c r="A539" s="14" t="s">
        <v>1422</v>
      </c>
      <c r="B539" s="14"/>
      <c r="C539" s="14" t="s">
        <v>1372</v>
      </c>
      <c r="D539" s="14" t="s">
        <v>2168</v>
      </c>
      <c r="E539" s="14"/>
      <c r="F539" s="15">
        <v>66300</v>
      </c>
    </row>
    <row r="540" ht="25" customHeight="1" spans="1:6">
      <c r="A540" s="18" t="s">
        <v>1389</v>
      </c>
      <c r="B540" s="18" t="s">
        <v>2026</v>
      </c>
      <c r="C540" s="14" t="s">
        <v>1372</v>
      </c>
      <c r="D540" s="19" t="s">
        <v>2169</v>
      </c>
      <c r="E540" s="18" t="s">
        <v>2169</v>
      </c>
      <c r="F540" s="17">
        <v>61000</v>
      </c>
    </row>
    <row r="541" ht="25" customHeight="1" spans="1:6">
      <c r="A541" s="16" t="s">
        <v>1475</v>
      </c>
      <c r="B541" s="16" t="s">
        <v>1753</v>
      </c>
      <c r="C541" s="14" t="s">
        <v>1372</v>
      </c>
      <c r="D541" s="16" t="s">
        <v>1536</v>
      </c>
      <c r="E541" s="16" t="s">
        <v>2095</v>
      </c>
      <c r="F541" s="17">
        <v>60000</v>
      </c>
    </row>
    <row r="542" ht="25" customHeight="1" spans="1:6">
      <c r="A542" s="14" t="s">
        <v>1389</v>
      </c>
      <c r="B542" s="14" t="s">
        <v>1390</v>
      </c>
      <c r="C542" s="14" t="s">
        <v>1372</v>
      </c>
      <c r="D542" s="14" t="s">
        <v>1751</v>
      </c>
      <c r="E542" s="14" t="s">
        <v>2170</v>
      </c>
      <c r="F542" s="15">
        <v>56787</v>
      </c>
    </row>
    <row r="543" ht="25" customHeight="1" spans="1:6">
      <c r="A543" s="14" t="s">
        <v>1986</v>
      </c>
      <c r="B543" s="14" t="s">
        <v>1987</v>
      </c>
      <c r="C543" s="14" t="s">
        <v>1372</v>
      </c>
      <c r="D543" s="14" t="s">
        <v>2171</v>
      </c>
      <c r="E543" s="14" t="s">
        <v>2172</v>
      </c>
      <c r="F543" s="15">
        <v>56778.3</v>
      </c>
    </row>
    <row r="544" ht="25" customHeight="1" spans="1:6">
      <c r="A544" s="14" t="s">
        <v>1417</v>
      </c>
      <c r="B544" s="14" t="s">
        <v>1782</v>
      </c>
      <c r="C544" s="14" t="s">
        <v>1372</v>
      </c>
      <c r="D544" s="14" t="s">
        <v>2173</v>
      </c>
      <c r="E544" s="14" t="s">
        <v>2173</v>
      </c>
      <c r="F544" s="15">
        <v>56333.68</v>
      </c>
    </row>
    <row r="545" ht="25" customHeight="1" spans="1:6">
      <c r="A545" s="16" t="s">
        <v>1475</v>
      </c>
      <c r="B545" s="16" t="s">
        <v>1865</v>
      </c>
      <c r="C545" s="20" t="s">
        <v>1372</v>
      </c>
      <c r="D545" s="16" t="s">
        <v>1514</v>
      </c>
      <c r="E545" s="16" t="s">
        <v>2174</v>
      </c>
      <c r="F545" s="21">
        <v>55823.21</v>
      </c>
    </row>
    <row r="546" ht="25" customHeight="1" spans="1:6">
      <c r="A546" s="14" t="s">
        <v>1425</v>
      </c>
      <c r="B546" s="14" t="s">
        <v>1605</v>
      </c>
      <c r="C546" s="14" t="s">
        <v>1372</v>
      </c>
      <c r="D546" s="14" t="s">
        <v>1549</v>
      </c>
      <c r="E546" s="14" t="s">
        <v>2175</v>
      </c>
      <c r="F546" s="15">
        <v>55056</v>
      </c>
    </row>
    <row r="547" ht="25" customHeight="1" spans="1:6">
      <c r="A547" s="14" t="s">
        <v>1425</v>
      </c>
      <c r="B547" s="14" t="s">
        <v>2176</v>
      </c>
      <c r="C547" s="14" t="s">
        <v>1372</v>
      </c>
      <c r="D547" s="14" t="s">
        <v>1549</v>
      </c>
      <c r="E547" s="14" t="s">
        <v>2177</v>
      </c>
      <c r="F547" s="15">
        <v>53200</v>
      </c>
    </row>
    <row r="548" ht="25" customHeight="1" spans="1:6">
      <c r="A548" s="18" t="s">
        <v>1986</v>
      </c>
      <c r="B548" s="18" t="s">
        <v>1987</v>
      </c>
      <c r="C548" s="14" t="s">
        <v>1372</v>
      </c>
      <c r="D548" s="19" t="s">
        <v>2178</v>
      </c>
      <c r="E548" s="18" t="s">
        <v>2179</v>
      </c>
      <c r="F548" s="17">
        <v>52585.56</v>
      </c>
    </row>
    <row r="549" ht="25" customHeight="1" spans="1:6">
      <c r="A549" s="14" t="s">
        <v>1492</v>
      </c>
      <c r="B549" s="14" t="s">
        <v>1580</v>
      </c>
      <c r="C549" s="14" t="s">
        <v>1372</v>
      </c>
      <c r="D549" s="14" t="s">
        <v>1788</v>
      </c>
      <c r="E549" s="14" t="s">
        <v>2180</v>
      </c>
      <c r="F549" s="15">
        <v>50000</v>
      </c>
    </row>
    <row r="550" ht="25" customHeight="1" spans="1:6">
      <c r="A550" s="14" t="s">
        <v>1492</v>
      </c>
      <c r="B550" s="14" t="s">
        <v>1644</v>
      </c>
      <c r="C550" s="14" t="s">
        <v>1372</v>
      </c>
      <c r="D550" s="14" t="s">
        <v>1788</v>
      </c>
      <c r="E550" s="14" t="s">
        <v>2181</v>
      </c>
      <c r="F550" s="15">
        <v>50000</v>
      </c>
    </row>
    <row r="551" ht="25" customHeight="1" spans="1:6">
      <c r="A551" s="14" t="s">
        <v>1425</v>
      </c>
      <c r="B551" s="14" t="s">
        <v>1605</v>
      </c>
      <c r="C551" s="14" t="s">
        <v>1372</v>
      </c>
      <c r="D551" s="14" t="s">
        <v>1426</v>
      </c>
      <c r="E551" s="14" t="s">
        <v>2182</v>
      </c>
      <c r="F551" s="15">
        <v>50000</v>
      </c>
    </row>
    <row r="552" ht="25" customHeight="1" spans="1:6">
      <c r="A552" s="14" t="s">
        <v>1551</v>
      </c>
      <c r="B552" s="14" t="s">
        <v>1551</v>
      </c>
      <c r="C552" s="14" t="s">
        <v>1372</v>
      </c>
      <c r="D552" s="14" t="s">
        <v>2122</v>
      </c>
      <c r="E552" s="14" t="s">
        <v>2183</v>
      </c>
      <c r="F552" s="15">
        <v>50000</v>
      </c>
    </row>
    <row r="553" ht="25" customHeight="1" spans="1:6">
      <c r="A553" s="14" t="s">
        <v>1475</v>
      </c>
      <c r="B553" s="14" t="s">
        <v>1475</v>
      </c>
      <c r="C553" s="14" t="s">
        <v>1372</v>
      </c>
      <c r="D553" s="14" t="s">
        <v>2184</v>
      </c>
      <c r="E553" s="14" t="s">
        <v>2185</v>
      </c>
      <c r="F553" s="15">
        <v>50000</v>
      </c>
    </row>
    <row r="554" ht="25" customHeight="1" spans="1:6">
      <c r="A554" s="14" t="s">
        <v>1389</v>
      </c>
      <c r="B554" s="14" t="s">
        <v>1412</v>
      </c>
      <c r="C554" s="14" t="s">
        <v>1372</v>
      </c>
      <c r="D554" s="14" t="s">
        <v>1693</v>
      </c>
      <c r="E554" s="14" t="s">
        <v>2186</v>
      </c>
      <c r="F554" s="15">
        <v>49760.76</v>
      </c>
    </row>
    <row r="555" ht="25" customHeight="1" spans="1:6">
      <c r="A555" s="14" t="s">
        <v>1425</v>
      </c>
      <c r="B555" s="14" t="s">
        <v>2086</v>
      </c>
      <c r="C555" s="14" t="s">
        <v>1372</v>
      </c>
      <c r="D555" s="14" t="s">
        <v>1426</v>
      </c>
      <c r="E555" s="14" t="s">
        <v>2187</v>
      </c>
      <c r="F555" s="15">
        <v>49162.9</v>
      </c>
    </row>
    <row r="556" ht="25" customHeight="1" spans="1:6">
      <c r="A556" s="16" t="s">
        <v>1466</v>
      </c>
      <c r="B556" s="16"/>
      <c r="C556" s="14" t="s">
        <v>1372</v>
      </c>
      <c r="D556" s="16" t="s">
        <v>2188</v>
      </c>
      <c r="E556" s="16"/>
      <c r="F556" s="17">
        <v>48077</v>
      </c>
    </row>
    <row r="557" ht="25" customHeight="1" spans="1:6">
      <c r="A557" s="14" t="s">
        <v>1389</v>
      </c>
      <c r="B557" s="14" t="s">
        <v>1412</v>
      </c>
      <c r="C557" s="14" t="s">
        <v>1372</v>
      </c>
      <c r="D557" s="14" t="s">
        <v>1565</v>
      </c>
      <c r="E557" s="14" t="s">
        <v>1745</v>
      </c>
      <c r="F557" s="15">
        <v>46600</v>
      </c>
    </row>
    <row r="558" ht="25" customHeight="1" spans="1:6">
      <c r="A558" s="14" t="s">
        <v>1417</v>
      </c>
      <c r="B558" s="14" t="s">
        <v>1856</v>
      </c>
      <c r="C558" s="14" t="s">
        <v>1372</v>
      </c>
      <c r="D558" s="14" t="s">
        <v>2189</v>
      </c>
      <c r="E558" s="14" t="s">
        <v>2189</v>
      </c>
      <c r="F558" s="15">
        <v>46500</v>
      </c>
    </row>
    <row r="559" ht="25" customHeight="1" spans="1:6">
      <c r="A559" s="14" t="s">
        <v>1589</v>
      </c>
      <c r="B559" s="14" t="s">
        <v>1589</v>
      </c>
      <c r="C559" s="14" t="s">
        <v>1372</v>
      </c>
      <c r="D559" s="14" t="s">
        <v>2190</v>
      </c>
      <c r="E559" s="14" t="s">
        <v>2191</v>
      </c>
      <c r="F559" s="15">
        <v>44920</v>
      </c>
    </row>
    <row r="560" ht="25" customHeight="1" spans="1:6">
      <c r="A560" s="14" t="s">
        <v>1425</v>
      </c>
      <c r="B560" s="14" t="s">
        <v>1777</v>
      </c>
      <c r="C560" s="14" t="s">
        <v>1372</v>
      </c>
      <c r="D560" s="14" t="s">
        <v>1549</v>
      </c>
      <c r="E560" s="14" t="s">
        <v>2192</v>
      </c>
      <c r="F560" s="15">
        <v>44084</v>
      </c>
    </row>
    <row r="561" ht="25" customHeight="1" spans="1:6">
      <c r="A561" s="14" t="s">
        <v>1475</v>
      </c>
      <c r="B561" s="14" t="s">
        <v>1832</v>
      </c>
      <c r="C561" s="14" t="s">
        <v>1372</v>
      </c>
      <c r="D561" s="14" t="s">
        <v>1476</v>
      </c>
      <c r="E561" s="14" t="s">
        <v>2193</v>
      </c>
      <c r="F561" s="15">
        <v>43312.44</v>
      </c>
    </row>
    <row r="562" ht="25" customHeight="1" spans="1:6">
      <c r="A562" s="16" t="s">
        <v>1440</v>
      </c>
      <c r="B562" s="16" t="s">
        <v>1440</v>
      </c>
      <c r="C562" s="14" t="s">
        <v>1372</v>
      </c>
      <c r="D562" s="16" t="s">
        <v>2194</v>
      </c>
      <c r="E562" s="16" t="s">
        <v>2195</v>
      </c>
      <c r="F562" s="17">
        <v>43000</v>
      </c>
    </row>
    <row r="563" ht="25" customHeight="1" spans="1:6">
      <c r="A563" s="16" t="s">
        <v>1440</v>
      </c>
      <c r="B563" s="16" t="s">
        <v>1440</v>
      </c>
      <c r="C563" s="14" t="s">
        <v>1372</v>
      </c>
      <c r="D563" s="16" t="s">
        <v>1539</v>
      </c>
      <c r="E563" s="16" t="s">
        <v>2196</v>
      </c>
      <c r="F563" s="17">
        <v>40500</v>
      </c>
    </row>
    <row r="564" ht="25" customHeight="1" spans="1:6">
      <c r="A564" s="14" t="s">
        <v>1440</v>
      </c>
      <c r="B564" s="14" t="s">
        <v>1440</v>
      </c>
      <c r="C564" s="14" t="s">
        <v>1372</v>
      </c>
      <c r="D564" s="14" t="s">
        <v>1623</v>
      </c>
      <c r="E564" s="14" t="s">
        <v>1911</v>
      </c>
      <c r="F564" s="15">
        <v>40000</v>
      </c>
    </row>
    <row r="565" ht="25" customHeight="1" spans="1:6">
      <c r="A565" s="14" t="s">
        <v>1746</v>
      </c>
      <c r="B565" s="14" t="s">
        <v>1746</v>
      </c>
      <c r="C565" s="14" t="s">
        <v>1372</v>
      </c>
      <c r="D565" s="14" t="s">
        <v>2128</v>
      </c>
      <c r="E565" s="14" t="s">
        <v>2197</v>
      </c>
      <c r="F565" s="15">
        <v>40000</v>
      </c>
    </row>
    <row r="566" ht="25" customHeight="1" spans="1:6">
      <c r="A566" s="14" t="s">
        <v>1551</v>
      </c>
      <c r="B566" s="14"/>
      <c r="C566" s="14" t="s">
        <v>1372</v>
      </c>
      <c r="D566" s="14" t="s">
        <v>2198</v>
      </c>
      <c r="E566" s="14"/>
      <c r="F566" s="15">
        <v>40000</v>
      </c>
    </row>
    <row r="567" ht="25" customHeight="1" spans="1:6">
      <c r="A567" s="14" t="s">
        <v>1559</v>
      </c>
      <c r="B567" s="14" t="s">
        <v>1737</v>
      </c>
      <c r="C567" s="14" t="s">
        <v>1372</v>
      </c>
      <c r="D567" s="14" t="s">
        <v>1560</v>
      </c>
      <c r="E567" s="14" t="s">
        <v>2199</v>
      </c>
      <c r="F567" s="15">
        <v>39800</v>
      </c>
    </row>
    <row r="568" ht="25" customHeight="1" spans="1:6">
      <c r="A568" s="14" t="s">
        <v>1475</v>
      </c>
      <c r="B568" s="14" t="s">
        <v>1832</v>
      </c>
      <c r="C568" s="14" t="s">
        <v>1372</v>
      </c>
      <c r="D568" s="14" t="s">
        <v>2200</v>
      </c>
      <c r="E568" s="14" t="s">
        <v>2201</v>
      </c>
      <c r="F568" s="15">
        <v>39344.32</v>
      </c>
    </row>
    <row r="569" ht="25" customHeight="1" spans="1:6">
      <c r="A569" s="14" t="s">
        <v>1425</v>
      </c>
      <c r="B569" s="14" t="s">
        <v>2049</v>
      </c>
      <c r="C569" s="14" t="s">
        <v>1372</v>
      </c>
      <c r="D569" s="14" t="s">
        <v>1426</v>
      </c>
      <c r="E569" s="14" t="s">
        <v>2202</v>
      </c>
      <c r="F569" s="15">
        <v>37360</v>
      </c>
    </row>
    <row r="570" ht="25" customHeight="1" spans="1:6">
      <c r="A570" s="16" t="s">
        <v>1417</v>
      </c>
      <c r="B570" s="16" t="s">
        <v>1622</v>
      </c>
      <c r="C570" s="14" t="s">
        <v>1372</v>
      </c>
      <c r="D570" s="16" t="s">
        <v>2145</v>
      </c>
      <c r="E570" s="16" t="s">
        <v>2145</v>
      </c>
      <c r="F570" s="17">
        <v>35244</v>
      </c>
    </row>
    <row r="571" ht="25" customHeight="1" spans="1:6">
      <c r="A571" s="14" t="s">
        <v>1425</v>
      </c>
      <c r="B571" s="14" t="s">
        <v>1556</v>
      </c>
      <c r="C571" s="14" t="s">
        <v>1372</v>
      </c>
      <c r="D571" s="14" t="s">
        <v>1549</v>
      </c>
      <c r="E571" s="14" t="s">
        <v>2203</v>
      </c>
      <c r="F571" s="15">
        <v>34968</v>
      </c>
    </row>
    <row r="572" ht="25" customHeight="1" spans="1:6">
      <c r="A572" s="14" t="s">
        <v>1625</v>
      </c>
      <c r="B572" s="14"/>
      <c r="C572" s="14" t="s">
        <v>1372</v>
      </c>
      <c r="D572" s="14" t="s">
        <v>1808</v>
      </c>
      <c r="E572" s="14"/>
      <c r="F572" s="15">
        <v>34138</v>
      </c>
    </row>
    <row r="573" ht="25" customHeight="1" spans="1:6">
      <c r="A573" s="14" t="s">
        <v>1682</v>
      </c>
      <c r="B573" s="14" t="s">
        <v>1737</v>
      </c>
      <c r="C573" s="14" t="s">
        <v>1372</v>
      </c>
      <c r="D573" s="14" t="s">
        <v>2204</v>
      </c>
      <c r="E573" s="14" t="s">
        <v>2205</v>
      </c>
      <c r="F573" s="15">
        <v>33534.19</v>
      </c>
    </row>
    <row r="574" ht="25" customHeight="1" spans="1:6">
      <c r="A574" s="14" t="s">
        <v>1419</v>
      </c>
      <c r="B574" s="14" t="s">
        <v>2206</v>
      </c>
      <c r="C574" s="14" t="s">
        <v>1372</v>
      </c>
      <c r="D574" s="14" t="s">
        <v>2157</v>
      </c>
      <c r="E574" s="14" t="s">
        <v>2207</v>
      </c>
      <c r="F574" s="15">
        <v>33000</v>
      </c>
    </row>
    <row r="575" ht="25" customHeight="1" spans="1:6">
      <c r="A575" s="14" t="s">
        <v>1389</v>
      </c>
      <c r="B575" s="14" t="s">
        <v>2208</v>
      </c>
      <c r="C575" s="14" t="s">
        <v>1372</v>
      </c>
      <c r="D575" s="14" t="s">
        <v>1693</v>
      </c>
      <c r="E575" s="14" t="s">
        <v>2209</v>
      </c>
      <c r="F575" s="15">
        <v>32600</v>
      </c>
    </row>
    <row r="576" ht="25" customHeight="1" spans="1:6">
      <c r="A576" s="14" t="s">
        <v>1389</v>
      </c>
      <c r="B576" s="14" t="s">
        <v>1766</v>
      </c>
      <c r="C576" s="14" t="s">
        <v>1372</v>
      </c>
      <c r="D576" s="14" t="s">
        <v>2210</v>
      </c>
      <c r="E576" s="14" t="s">
        <v>2211</v>
      </c>
      <c r="F576" s="15">
        <v>32242.76</v>
      </c>
    </row>
    <row r="577" ht="25" customHeight="1" spans="1:6">
      <c r="A577" s="14" t="s">
        <v>1385</v>
      </c>
      <c r="B577" s="14" t="s">
        <v>2109</v>
      </c>
      <c r="C577" s="14" t="s">
        <v>1372</v>
      </c>
      <c r="D577" s="14" t="s">
        <v>1722</v>
      </c>
      <c r="E577" s="14" t="s">
        <v>2110</v>
      </c>
      <c r="F577" s="15">
        <v>32121.11</v>
      </c>
    </row>
    <row r="578" ht="25" customHeight="1" spans="1:6">
      <c r="A578" s="14" t="s">
        <v>1746</v>
      </c>
      <c r="B578" s="14" t="s">
        <v>1746</v>
      </c>
      <c r="C578" s="14" t="s">
        <v>1372</v>
      </c>
      <c r="D578" s="14" t="s">
        <v>2128</v>
      </c>
      <c r="E578" s="14" t="s">
        <v>2212</v>
      </c>
      <c r="F578" s="15">
        <v>32000</v>
      </c>
    </row>
    <row r="579" ht="25" customHeight="1" spans="1:6">
      <c r="A579" s="14" t="s">
        <v>1417</v>
      </c>
      <c r="B579" s="14" t="s">
        <v>2213</v>
      </c>
      <c r="C579" s="14" t="s">
        <v>1372</v>
      </c>
      <c r="D579" s="14" t="s">
        <v>2214</v>
      </c>
      <c r="E579" s="14" t="s">
        <v>2214</v>
      </c>
      <c r="F579" s="15">
        <v>31250</v>
      </c>
    </row>
    <row r="580" ht="25" customHeight="1" spans="1:6">
      <c r="A580" s="14" t="s">
        <v>1682</v>
      </c>
      <c r="B580" s="14" t="s">
        <v>1737</v>
      </c>
      <c r="C580" s="14" t="s">
        <v>1372</v>
      </c>
      <c r="D580" s="14" t="s">
        <v>1738</v>
      </c>
      <c r="E580" s="14" t="s">
        <v>2215</v>
      </c>
      <c r="F580" s="15">
        <v>30977.52</v>
      </c>
    </row>
    <row r="581" ht="25" customHeight="1" spans="1:6">
      <c r="A581" s="14" t="s">
        <v>1417</v>
      </c>
      <c r="B581" s="14" t="s">
        <v>1731</v>
      </c>
      <c r="C581" s="14" t="s">
        <v>1372</v>
      </c>
      <c r="D581" s="14" t="s">
        <v>2216</v>
      </c>
      <c r="E581" s="14" t="s">
        <v>2217</v>
      </c>
      <c r="F581" s="15">
        <v>30800</v>
      </c>
    </row>
    <row r="582" ht="25" customHeight="1" spans="1:6">
      <c r="A582" s="24" t="s">
        <v>1417</v>
      </c>
      <c r="B582" s="24" t="s">
        <v>2218</v>
      </c>
      <c r="C582" s="14" t="s">
        <v>1372</v>
      </c>
      <c r="D582" s="24" t="s">
        <v>2219</v>
      </c>
      <c r="E582" s="24" t="s">
        <v>2219</v>
      </c>
      <c r="F582" s="17">
        <v>30400</v>
      </c>
    </row>
    <row r="583" ht="25" customHeight="1" spans="1:6">
      <c r="A583" s="24" t="s">
        <v>1475</v>
      </c>
      <c r="B583" s="24" t="s">
        <v>1615</v>
      </c>
      <c r="C583" s="14" t="s">
        <v>1372</v>
      </c>
      <c r="D583" s="25" t="s">
        <v>1536</v>
      </c>
      <c r="E583" s="24" t="s">
        <v>2095</v>
      </c>
      <c r="F583" s="17">
        <v>30000</v>
      </c>
    </row>
    <row r="584" ht="25" customHeight="1" spans="1:6">
      <c r="A584" s="16" t="s">
        <v>1475</v>
      </c>
      <c r="B584" s="16" t="s">
        <v>1492</v>
      </c>
      <c r="C584" s="14" t="s">
        <v>1372</v>
      </c>
      <c r="D584" s="16" t="s">
        <v>1536</v>
      </c>
      <c r="E584" s="16" t="s">
        <v>2220</v>
      </c>
      <c r="F584" s="17">
        <v>30000</v>
      </c>
    </row>
    <row r="585" ht="25" customHeight="1" spans="1:6">
      <c r="A585" s="14" t="s">
        <v>1475</v>
      </c>
      <c r="B585" s="14" t="s">
        <v>2221</v>
      </c>
      <c r="C585" s="14" t="s">
        <v>1372</v>
      </c>
      <c r="D585" s="14" t="s">
        <v>1536</v>
      </c>
      <c r="E585" s="14" t="s">
        <v>2095</v>
      </c>
      <c r="F585" s="15">
        <v>30000</v>
      </c>
    </row>
    <row r="586" ht="25" customHeight="1" spans="1:6">
      <c r="A586" s="14" t="s">
        <v>1529</v>
      </c>
      <c r="B586" s="14" t="s">
        <v>1530</v>
      </c>
      <c r="C586" s="14" t="s">
        <v>1372</v>
      </c>
      <c r="D586" s="14" t="s">
        <v>2222</v>
      </c>
      <c r="E586" s="14" t="s">
        <v>2223</v>
      </c>
      <c r="F586" s="15">
        <v>30000</v>
      </c>
    </row>
    <row r="587" ht="25" customHeight="1" spans="1:6">
      <c r="A587" s="14" t="s">
        <v>1440</v>
      </c>
      <c r="B587" s="14" t="s">
        <v>1702</v>
      </c>
      <c r="C587" s="14" t="s">
        <v>1372</v>
      </c>
      <c r="D587" s="14" t="s">
        <v>2224</v>
      </c>
      <c r="E587" s="14" t="s">
        <v>2225</v>
      </c>
      <c r="F587" s="15">
        <v>28831</v>
      </c>
    </row>
    <row r="588" ht="25" customHeight="1" spans="1:6">
      <c r="A588" s="14" t="s">
        <v>1417</v>
      </c>
      <c r="B588" s="14" t="s">
        <v>2226</v>
      </c>
      <c r="C588" s="14" t="s">
        <v>1372</v>
      </c>
      <c r="D588" s="14" t="s">
        <v>2144</v>
      </c>
      <c r="E588" s="14" t="s">
        <v>2144</v>
      </c>
      <c r="F588" s="15">
        <v>28076.12</v>
      </c>
    </row>
    <row r="589" ht="25" customHeight="1" spans="1:6">
      <c r="A589" s="14" t="s">
        <v>1615</v>
      </c>
      <c r="B589" s="14" t="s">
        <v>1615</v>
      </c>
      <c r="C589" s="14" t="s">
        <v>1372</v>
      </c>
      <c r="D589" s="14" t="s">
        <v>2227</v>
      </c>
      <c r="E589" s="14" t="s">
        <v>2228</v>
      </c>
      <c r="F589" s="15">
        <v>27910</v>
      </c>
    </row>
    <row r="590" ht="25" customHeight="1" spans="1:6">
      <c r="A590" s="14" t="s">
        <v>1410</v>
      </c>
      <c r="B590" s="14" t="s">
        <v>1410</v>
      </c>
      <c r="C590" s="14" t="s">
        <v>1372</v>
      </c>
      <c r="D590" s="14" t="s">
        <v>1742</v>
      </c>
      <c r="E590" s="14" t="s">
        <v>2229</v>
      </c>
      <c r="F590" s="15">
        <v>25547</v>
      </c>
    </row>
    <row r="591" ht="25" customHeight="1" spans="1:6">
      <c r="A591" s="16" t="s">
        <v>1389</v>
      </c>
      <c r="B591" s="16" t="s">
        <v>2019</v>
      </c>
      <c r="C591" s="14" t="s">
        <v>1372</v>
      </c>
      <c r="D591" s="16" t="s">
        <v>1693</v>
      </c>
      <c r="E591" s="16" t="s">
        <v>2230</v>
      </c>
      <c r="F591" s="17">
        <v>25313</v>
      </c>
    </row>
    <row r="592" ht="25" customHeight="1" spans="1:6">
      <c r="A592" s="14" t="s">
        <v>1466</v>
      </c>
      <c r="B592" s="14" t="s">
        <v>1466</v>
      </c>
      <c r="C592" s="14" t="s">
        <v>1372</v>
      </c>
      <c r="D592" s="14" t="s">
        <v>2231</v>
      </c>
      <c r="E592" s="14" t="s">
        <v>2232</v>
      </c>
      <c r="F592" s="15">
        <v>25000</v>
      </c>
    </row>
    <row r="593" ht="25" customHeight="1" spans="1:6">
      <c r="A593" s="14" t="s">
        <v>1417</v>
      </c>
      <c r="B593" s="14" t="s">
        <v>1856</v>
      </c>
      <c r="C593" s="14" t="s">
        <v>1372</v>
      </c>
      <c r="D593" s="14" t="s">
        <v>2233</v>
      </c>
      <c r="E593" s="14" t="s">
        <v>2234</v>
      </c>
      <c r="F593" s="15">
        <v>25000</v>
      </c>
    </row>
    <row r="594" ht="25" customHeight="1" spans="1:6">
      <c r="A594" s="14" t="s">
        <v>1551</v>
      </c>
      <c r="B594" s="14" t="s">
        <v>1417</v>
      </c>
      <c r="C594" s="14" t="s">
        <v>1372</v>
      </c>
      <c r="D594" s="14" t="s">
        <v>1648</v>
      </c>
      <c r="E594" s="14" t="s">
        <v>1649</v>
      </c>
      <c r="F594" s="15">
        <v>22700</v>
      </c>
    </row>
    <row r="595" ht="25" customHeight="1" spans="1:6">
      <c r="A595" s="14" t="s">
        <v>1389</v>
      </c>
      <c r="B595" s="14" t="s">
        <v>1766</v>
      </c>
      <c r="C595" s="14" t="s">
        <v>1372</v>
      </c>
      <c r="D595" s="14" t="s">
        <v>2235</v>
      </c>
      <c r="E595" s="14" t="s">
        <v>2235</v>
      </c>
      <c r="F595" s="15">
        <v>22597.5</v>
      </c>
    </row>
    <row r="596" ht="25" customHeight="1" spans="1:6">
      <c r="A596" s="16" t="s">
        <v>1389</v>
      </c>
      <c r="B596" s="16" t="s">
        <v>1390</v>
      </c>
      <c r="C596" s="14" t="s">
        <v>1372</v>
      </c>
      <c r="D596" s="16" t="s">
        <v>2236</v>
      </c>
      <c r="E596" s="16" t="s">
        <v>2237</v>
      </c>
      <c r="F596" s="17">
        <v>22480</v>
      </c>
    </row>
    <row r="597" ht="25" customHeight="1" spans="1:6">
      <c r="A597" s="18" t="s">
        <v>1440</v>
      </c>
      <c r="B597" s="18" t="s">
        <v>1440</v>
      </c>
      <c r="C597" s="14" t="s">
        <v>1372</v>
      </c>
      <c r="D597" s="19" t="s">
        <v>2224</v>
      </c>
      <c r="E597" s="18" t="s">
        <v>2238</v>
      </c>
      <c r="F597" s="17">
        <v>22000</v>
      </c>
    </row>
    <row r="598" ht="25" customHeight="1" spans="1:6">
      <c r="A598" s="14" t="s">
        <v>1410</v>
      </c>
      <c r="B598" s="14" t="s">
        <v>1410</v>
      </c>
      <c r="C598" s="14" t="s">
        <v>1372</v>
      </c>
      <c r="D598" s="14" t="s">
        <v>2239</v>
      </c>
      <c r="E598" s="14" t="s">
        <v>2239</v>
      </c>
      <c r="F598" s="15">
        <v>21238</v>
      </c>
    </row>
    <row r="599" ht="25" customHeight="1" spans="1:6">
      <c r="A599" s="14" t="s">
        <v>1417</v>
      </c>
      <c r="B599" s="14" t="s">
        <v>2240</v>
      </c>
      <c r="C599" s="14" t="s">
        <v>1372</v>
      </c>
      <c r="D599" s="14" t="s">
        <v>2241</v>
      </c>
      <c r="E599" s="14" t="s">
        <v>2241</v>
      </c>
      <c r="F599" s="15">
        <v>20350</v>
      </c>
    </row>
    <row r="600" ht="25" customHeight="1" spans="1:6">
      <c r="A600" s="14" t="s">
        <v>1440</v>
      </c>
      <c r="B600" s="14" t="s">
        <v>1440</v>
      </c>
      <c r="C600" s="14" t="s">
        <v>1372</v>
      </c>
      <c r="D600" s="14" t="s">
        <v>1584</v>
      </c>
      <c r="E600" s="14" t="s">
        <v>1911</v>
      </c>
      <c r="F600" s="15">
        <v>20000</v>
      </c>
    </row>
    <row r="601" ht="25" customHeight="1" spans="1:6">
      <c r="A601" s="14" t="s">
        <v>1389</v>
      </c>
      <c r="B601" s="14" t="s">
        <v>1390</v>
      </c>
      <c r="C601" s="14" t="s">
        <v>1372</v>
      </c>
      <c r="D601" s="14" t="s">
        <v>1769</v>
      </c>
      <c r="E601" s="14" t="s">
        <v>2242</v>
      </c>
      <c r="F601" s="15">
        <v>20000</v>
      </c>
    </row>
    <row r="602" ht="25" customHeight="1" spans="1:6">
      <c r="A602" s="14" t="s">
        <v>1389</v>
      </c>
      <c r="B602" s="14" t="s">
        <v>1390</v>
      </c>
      <c r="C602" s="14" t="s">
        <v>1372</v>
      </c>
      <c r="D602" s="14" t="s">
        <v>2243</v>
      </c>
      <c r="E602" s="14" t="s">
        <v>2244</v>
      </c>
      <c r="F602" s="15">
        <v>19997.9</v>
      </c>
    </row>
    <row r="603" ht="25" customHeight="1" spans="1:6">
      <c r="A603" s="14" t="s">
        <v>1389</v>
      </c>
      <c r="B603" s="14" t="s">
        <v>1389</v>
      </c>
      <c r="C603" s="14" t="s">
        <v>1372</v>
      </c>
      <c r="D603" s="14" t="s">
        <v>1565</v>
      </c>
      <c r="E603" s="14" t="s">
        <v>2009</v>
      </c>
      <c r="F603" s="15">
        <v>19600</v>
      </c>
    </row>
    <row r="604" ht="25" customHeight="1" spans="1:6">
      <c r="A604" s="18" t="s">
        <v>1475</v>
      </c>
      <c r="B604" s="18" t="s">
        <v>2071</v>
      </c>
      <c r="C604" s="14" t="s">
        <v>1372</v>
      </c>
      <c r="D604" s="18" t="s">
        <v>1514</v>
      </c>
      <c r="E604" s="18" t="s">
        <v>2245</v>
      </c>
      <c r="F604" s="17">
        <v>19400</v>
      </c>
    </row>
    <row r="605" ht="25" customHeight="1" spans="1:6">
      <c r="A605" s="14" t="s">
        <v>1417</v>
      </c>
      <c r="B605" s="14" t="s">
        <v>1782</v>
      </c>
      <c r="C605" s="14" t="s">
        <v>1372</v>
      </c>
      <c r="D605" s="14" t="s">
        <v>2246</v>
      </c>
      <c r="E605" s="14" t="s">
        <v>2246</v>
      </c>
      <c r="F605" s="15">
        <v>19378.22</v>
      </c>
    </row>
    <row r="606" ht="25" customHeight="1" spans="1:6">
      <c r="A606" s="14" t="s">
        <v>1417</v>
      </c>
      <c r="B606" s="14" t="s">
        <v>1513</v>
      </c>
      <c r="C606" s="14" t="s">
        <v>1372</v>
      </c>
      <c r="D606" s="14" t="s">
        <v>2247</v>
      </c>
      <c r="E606" s="14" t="s">
        <v>2247</v>
      </c>
      <c r="F606" s="15">
        <v>18800</v>
      </c>
    </row>
    <row r="607" ht="25" customHeight="1" spans="1:6">
      <c r="A607" s="14" t="s">
        <v>1417</v>
      </c>
      <c r="B607" s="14" t="s">
        <v>2133</v>
      </c>
      <c r="C607" s="14" t="s">
        <v>1372</v>
      </c>
      <c r="D607" s="14" t="s">
        <v>2241</v>
      </c>
      <c r="E607" s="14" t="s">
        <v>2241</v>
      </c>
      <c r="F607" s="15">
        <v>18625</v>
      </c>
    </row>
    <row r="608" ht="25" customHeight="1" spans="1:6">
      <c r="A608" s="14" t="s">
        <v>1389</v>
      </c>
      <c r="B608" s="14" t="s">
        <v>1389</v>
      </c>
      <c r="C608" s="14" t="s">
        <v>1372</v>
      </c>
      <c r="D608" s="14" t="s">
        <v>1565</v>
      </c>
      <c r="E608" s="14" t="s">
        <v>2009</v>
      </c>
      <c r="F608" s="15">
        <v>18500</v>
      </c>
    </row>
    <row r="609" ht="25" customHeight="1" spans="1:6">
      <c r="A609" s="14" t="s">
        <v>1417</v>
      </c>
      <c r="B609" s="14" t="s">
        <v>2133</v>
      </c>
      <c r="C609" s="14" t="s">
        <v>1372</v>
      </c>
      <c r="D609" s="14" t="s">
        <v>2248</v>
      </c>
      <c r="E609" s="14" t="s">
        <v>2249</v>
      </c>
      <c r="F609" s="15">
        <v>18137.75</v>
      </c>
    </row>
    <row r="610" ht="25" customHeight="1" spans="1:6">
      <c r="A610" s="14" t="s">
        <v>1586</v>
      </c>
      <c r="B610" s="14" t="s">
        <v>2138</v>
      </c>
      <c r="C610" s="14" t="s">
        <v>1372</v>
      </c>
      <c r="D610" s="14" t="s">
        <v>2250</v>
      </c>
      <c r="E610" s="14" t="s">
        <v>2251</v>
      </c>
      <c r="F610" s="15">
        <v>18018.65</v>
      </c>
    </row>
    <row r="611" ht="25" customHeight="1" spans="1:6">
      <c r="A611" s="14" t="s">
        <v>2252</v>
      </c>
      <c r="B611" s="14" t="s">
        <v>2252</v>
      </c>
      <c r="C611" s="14" t="s">
        <v>1372</v>
      </c>
      <c r="D611" s="14" t="s">
        <v>2253</v>
      </c>
      <c r="E611" s="14" t="s">
        <v>2254</v>
      </c>
      <c r="F611" s="15">
        <v>17048.52</v>
      </c>
    </row>
    <row r="612" ht="25" customHeight="1" spans="1:6">
      <c r="A612" s="14" t="s">
        <v>1452</v>
      </c>
      <c r="B612" s="14" t="s">
        <v>1452</v>
      </c>
      <c r="C612" s="14" t="s">
        <v>1372</v>
      </c>
      <c r="D612" s="14" t="s">
        <v>2255</v>
      </c>
      <c r="E612" s="14" t="s">
        <v>2256</v>
      </c>
      <c r="F612" s="15">
        <v>17000</v>
      </c>
    </row>
    <row r="613" ht="25" customHeight="1" spans="1:6">
      <c r="A613" s="14" t="s">
        <v>1370</v>
      </c>
      <c r="B613" s="14" t="s">
        <v>1370</v>
      </c>
      <c r="C613" s="14" t="s">
        <v>1372</v>
      </c>
      <c r="D613" s="14" t="s">
        <v>2257</v>
      </c>
      <c r="E613" s="14" t="s">
        <v>2258</v>
      </c>
      <c r="F613" s="15">
        <v>15000</v>
      </c>
    </row>
    <row r="614" ht="25" customHeight="1" spans="1:6">
      <c r="A614" s="16" t="s">
        <v>1488</v>
      </c>
      <c r="B614" s="16" t="s">
        <v>1381</v>
      </c>
      <c r="C614" s="14" t="s">
        <v>1372</v>
      </c>
      <c r="D614" s="16" t="s">
        <v>2259</v>
      </c>
      <c r="E614" s="16" t="s">
        <v>2260</v>
      </c>
      <c r="F614" s="17">
        <v>15000</v>
      </c>
    </row>
    <row r="615" ht="25" customHeight="1" spans="1:6">
      <c r="A615" s="14" t="s">
        <v>1370</v>
      </c>
      <c r="B615" s="14" t="s">
        <v>1370</v>
      </c>
      <c r="C615" s="14" t="s">
        <v>1372</v>
      </c>
      <c r="D615" s="14" t="s">
        <v>2261</v>
      </c>
      <c r="E615" s="14" t="s">
        <v>2261</v>
      </c>
      <c r="F615" s="15">
        <v>14852.38</v>
      </c>
    </row>
    <row r="616" ht="25" customHeight="1" spans="1:6">
      <c r="A616" s="14" t="s">
        <v>1389</v>
      </c>
      <c r="B616" s="14" t="s">
        <v>1980</v>
      </c>
      <c r="C616" s="14" t="s">
        <v>1372</v>
      </c>
      <c r="D616" s="14" t="s">
        <v>2262</v>
      </c>
      <c r="E616" s="14" t="s">
        <v>2263</v>
      </c>
      <c r="F616" s="15">
        <v>14850</v>
      </c>
    </row>
    <row r="617" ht="25" customHeight="1" spans="1:6">
      <c r="A617" s="24" t="s">
        <v>1389</v>
      </c>
      <c r="B617" s="24" t="s">
        <v>1980</v>
      </c>
      <c r="C617" s="14" t="s">
        <v>1372</v>
      </c>
      <c r="D617" s="24" t="s">
        <v>1693</v>
      </c>
      <c r="E617" s="24" t="s">
        <v>2264</v>
      </c>
      <c r="F617" s="17">
        <v>14500</v>
      </c>
    </row>
    <row r="618" ht="25" customHeight="1" spans="1:6">
      <c r="A618" s="14" t="s">
        <v>1417</v>
      </c>
      <c r="B618" s="14" t="s">
        <v>1856</v>
      </c>
      <c r="C618" s="14" t="s">
        <v>1372</v>
      </c>
      <c r="D618" s="14" t="s">
        <v>2265</v>
      </c>
      <c r="E618" s="14" t="s">
        <v>2265</v>
      </c>
      <c r="F618" s="15">
        <v>13886.1</v>
      </c>
    </row>
    <row r="619" ht="25" customHeight="1" spans="1:6">
      <c r="A619" s="14" t="s">
        <v>1419</v>
      </c>
      <c r="B619" s="14" t="s">
        <v>1420</v>
      </c>
      <c r="C619" s="14" t="s">
        <v>1372</v>
      </c>
      <c r="D619" s="14" t="s">
        <v>2266</v>
      </c>
      <c r="E619" s="14" t="s">
        <v>2267</v>
      </c>
      <c r="F619" s="15">
        <v>11880</v>
      </c>
    </row>
    <row r="620" ht="25" customHeight="1" spans="1:6">
      <c r="A620" s="14" t="s">
        <v>1417</v>
      </c>
      <c r="B620" s="14" t="s">
        <v>2133</v>
      </c>
      <c r="C620" s="14" t="s">
        <v>1372</v>
      </c>
      <c r="D620" s="14" t="s">
        <v>2241</v>
      </c>
      <c r="E620" s="14" t="s">
        <v>2268</v>
      </c>
      <c r="F620" s="15">
        <v>11300</v>
      </c>
    </row>
    <row r="621" ht="25" customHeight="1" spans="1:6">
      <c r="A621" s="14" t="s">
        <v>1417</v>
      </c>
      <c r="B621" s="14" t="s">
        <v>1605</v>
      </c>
      <c r="C621" s="14" t="s">
        <v>1372</v>
      </c>
      <c r="D621" s="14" t="s">
        <v>2246</v>
      </c>
      <c r="E621" s="14" t="s">
        <v>2246</v>
      </c>
      <c r="F621" s="15">
        <v>10000</v>
      </c>
    </row>
    <row r="622" ht="25" customHeight="1" spans="1:6">
      <c r="A622" s="14" t="s">
        <v>1417</v>
      </c>
      <c r="B622" s="14" t="s">
        <v>2269</v>
      </c>
      <c r="C622" s="14" t="s">
        <v>1372</v>
      </c>
      <c r="D622" s="14" t="s">
        <v>2145</v>
      </c>
      <c r="E622" s="14" t="s">
        <v>2145</v>
      </c>
      <c r="F622" s="15">
        <v>10000</v>
      </c>
    </row>
    <row r="623" ht="25" customHeight="1" spans="1:6">
      <c r="A623" s="14" t="s">
        <v>1586</v>
      </c>
      <c r="B623" s="14" t="s">
        <v>1586</v>
      </c>
      <c r="C623" s="14" t="s">
        <v>1372</v>
      </c>
      <c r="D623" s="14" t="s">
        <v>1587</v>
      </c>
      <c r="E623" s="14" t="s">
        <v>2270</v>
      </c>
      <c r="F623" s="15">
        <v>10000</v>
      </c>
    </row>
    <row r="624" ht="25" customHeight="1" spans="1:6">
      <c r="A624" s="14" t="s">
        <v>1389</v>
      </c>
      <c r="B624" s="14" t="s">
        <v>1390</v>
      </c>
      <c r="C624" s="14" t="s">
        <v>1372</v>
      </c>
      <c r="D624" s="14" t="s">
        <v>2271</v>
      </c>
      <c r="E624" s="14" t="s">
        <v>2272</v>
      </c>
      <c r="F624" s="15">
        <v>10000</v>
      </c>
    </row>
    <row r="625" ht="25" customHeight="1" spans="1:6">
      <c r="A625" s="14" t="s">
        <v>1417</v>
      </c>
      <c r="B625" s="14" t="s">
        <v>2218</v>
      </c>
      <c r="C625" s="14" t="s">
        <v>1372</v>
      </c>
      <c r="D625" s="14" t="s">
        <v>2241</v>
      </c>
      <c r="E625" s="14" t="s">
        <v>2241</v>
      </c>
      <c r="F625" s="15">
        <v>9925</v>
      </c>
    </row>
    <row r="626" ht="25" customHeight="1" spans="1:6">
      <c r="A626" s="14" t="s">
        <v>1389</v>
      </c>
      <c r="B626" s="14" t="s">
        <v>2208</v>
      </c>
      <c r="C626" s="14" t="s">
        <v>1372</v>
      </c>
      <c r="D626" s="14" t="s">
        <v>1890</v>
      </c>
      <c r="E626" s="14" t="s">
        <v>2273</v>
      </c>
      <c r="F626" s="15">
        <v>9806</v>
      </c>
    </row>
    <row r="627" ht="25" customHeight="1" spans="1:6">
      <c r="A627" s="14" t="s">
        <v>1389</v>
      </c>
      <c r="B627" s="14" t="s">
        <v>1766</v>
      </c>
      <c r="C627" s="14" t="s">
        <v>1372</v>
      </c>
      <c r="D627" s="14" t="s">
        <v>2271</v>
      </c>
      <c r="E627" s="14" t="s">
        <v>2274</v>
      </c>
      <c r="F627" s="15">
        <v>9500</v>
      </c>
    </row>
    <row r="628" ht="25" customHeight="1" spans="1:6">
      <c r="A628" s="14" t="s">
        <v>1417</v>
      </c>
      <c r="B628" s="14" t="s">
        <v>1731</v>
      </c>
      <c r="C628" s="14" t="s">
        <v>1372</v>
      </c>
      <c r="D628" s="14" t="s">
        <v>2145</v>
      </c>
      <c r="E628" s="14" t="s">
        <v>2145</v>
      </c>
      <c r="F628" s="15">
        <v>9350</v>
      </c>
    </row>
    <row r="629" ht="25" customHeight="1" spans="1:6">
      <c r="A629" s="14" t="s">
        <v>1417</v>
      </c>
      <c r="B629" s="14" t="s">
        <v>2275</v>
      </c>
      <c r="C629" s="14" t="s">
        <v>1372</v>
      </c>
      <c r="D629" s="14" t="s">
        <v>2219</v>
      </c>
      <c r="E629" s="14" t="s">
        <v>2219</v>
      </c>
      <c r="F629" s="15">
        <v>9300</v>
      </c>
    </row>
    <row r="630" ht="25" customHeight="1" spans="1:6">
      <c r="A630" s="14" t="s">
        <v>1475</v>
      </c>
      <c r="B630" s="14" t="s">
        <v>1753</v>
      </c>
      <c r="C630" s="14" t="s">
        <v>1372</v>
      </c>
      <c r="D630" s="14" t="s">
        <v>1476</v>
      </c>
      <c r="E630" s="14" t="s">
        <v>2276</v>
      </c>
      <c r="F630" s="15">
        <v>9000</v>
      </c>
    </row>
    <row r="631" ht="25" customHeight="1" spans="1:6">
      <c r="A631" s="14" t="s">
        <v>1417</v>
      </c>
      <c r="B631" s="14" t="s">
        <v>2226</v>
      </c>
      <c r="C631" s="14" t="s">
        <v>1372</v>
      </c>
      <c r="D631" s="14" t="s">
        <v>2277</v>
      </c>
      <c r="E631" s="14" t="s">
        <v>2277</v>
      </c>
      <c r="F631" s="15">
        <v>8415</v>
      </c>
    </row>
    <row r="632" ht="25" customHeight="1" spans="1:6">
      <c r="A632" s="14" t="s">
        <v>1529</v>
      </c>
      <c r="B632" s="14"/>
      <c r="C632" s="14" t="s">
        <v>1372</v>
      </c>
      <c r="D632" s="14" t="s">
        <v>2278</v>
      </c>
      <c r="E632" s="14"/>
      <c r="F632" s="15">
        <v>7700</v>
      </c>
    </row>
    <row r="633" ht="25" customHeight="1" spans="1:6">
      <c r="A633" s="18" t="s">
        <v>1417</v>
      </c>
      <c r="B633" s="18" t="s">
        <v>2226</v>
      </c>
      <c r="C633" s="14" t="s">
        <v>1372</v>
      </c>
      <c r="D633" s="19" t="s">
        <v>2279</v>
      </c>
      <c r="E633" s="18" t="s">
        <v>2280</v>
      </c>
      <c r="F633" s="17">
        <v>7365</v>
      </c>
    </row>
    <row r="634" ht="25" customHeight="1" spans="1:6">
      <c r="A634" s="14" t="s">
        <v>1389</v>
      </c>
      <c r="B634" s="14" t="s">
        <v>1980</v>
      </c>
      <c r="C634" s="14" t="s">
        <v>1372</v>
      </c>
      <c r="D634" s="14" t="s">
        <v>1751</v>
      </c>
      <c r="E634" s="14" t="s">
        <v>2281</v>
      </c>
      <c r="F634" s="15">
        <v>7320</v>
      </c>
    </row>
    <row r="635" ht="25" customHeight="1" spans="1:6">
      <c r="A635" s="16" t="s">
        <v>1419</v>
      </c>
      <c r="B635" s="16" t="s">
        <v>2206</v>
      </c>
      <c r="C635" s="14" t="s">
        <v>1372</v>
      </c>
      <c r="D635" s="16" t="s">
        <v>2266</v>
      </c>
      <c r="E635" s="16" t="s">
        <v>2282</v>
      </c>
      <c r="F635" s="17">
        <v>6954</v>
      </c>
    </row>
    <row r="636" ht="25" customHeight="1" spans="1:6">
      <c r="A636" s="14" t="s">
        <v>1417</v>
      </c>
      <c r="B636" s="14" t="s">
        <v>1605</v>
      </c>
      <c r="C636" s="14" t="s">
        <v>1372</v>
      </c>
      <c r="D636" s="14" t="s">
        <v>2173</v>
      </c>
      <c r="E636" s="14" t="s">
        <v>2173</v>
      </c>
      <c r="F636" s="15">
        <v>6883.36</v>
      </c>
    </row>
    <row r="637" ht="25" customHeight="1" spans="1:6">
      <c r="A637" s="14" t="s">
        <v>1417</v>
      </c>
      <c r="B637" s="14" t="s">
        <v>1685</v>
      </c>
      <c r="C637" s="14" t="s">
        <v>1372</v>
      </c>
      <c r="D637" s="14" t="s">
        <v>2145</v>
      </c>
      <c r="E637" s="14" t="s">
        <v>2145</v>
      </c>
      <c r="F637" s="15">
        <v>6627</v>
      </c>
    </row>
    <row r="638" ht="25" customHeight="1" spans="1:6">
      <c r="A638" s="16" t="s">
        <v>1417</v>
      </c>
      <c r="B638" s="16" t="s">
        <v>2283</v>
      </c>
      <c r="C638" s="14" t="s">
        <v>1372</v>
      </c>
      <c r="D638" s="16" t="s">
        <v>2246</v>
      </c>
      <c r="E638" s="16" t="s">
        <v>2246</v>
      </c>
      <c r="F638" s="17">
        <v>6559.17</v>
      </c>
    </row>
    <row r="639" ht="25" customHeight="1" spans="1:6">
      <c r="A639" s="16" t="s">
        <v>1417</v>
      </c>
      <c r="B639" s="16" t="s">
        <v>2283</v>
      </c>
      <c r="C639" s="14" t="s">
        <v>1372</v>
      </c>
      <c r="D639" s="16" t="s">
        <v>2173</v>
      </c>
      <c r="E639" s="16" t="s">
        <v>2173</v>
      </c>
      <c r="F639" s="17">
        <v>6447.1</v>
      </c>
    </row>
    <row r="640" ht="25" customHeight="1" spans="1:6">
      <c r="A640" s="14" t="s">
        <v>1419</v>
      </c>
      <c r="B640" s="14" t="s">
        <v>1420</v>
      </c>
      <c r="C640" s="14" t="s">
        <v>1372</v>
      </c>
      <c r="D640" s="14" t="s">
        <v>2284</v>
      </c>
      <c r="E640" s="14" t="s">
        <v>2285</v>
      </c>
      <c r="F640" s="15">
        <v>6000</v>
      </c>
    </row>
    <row r="641" ht="25" customHeight="1" spans="1:6">
      <c r="A641" s="14" t="s">
        <v>1419</v>
      </c>
      <c r="B641" s="14" t="s">
        <v>2206</v>
      </c>
      <c r="C641" s="14" t="s">
        <v>1372</v>
      </c>
      <c r="D641" s="14" t="s">
        <v>2157</v>
      </c>
      <c r="E641" s="14" t="s">
        <v>2207</v>
      </c>
      <c r="F641" s="15">
        <v>6000</v>
      </c>
    </row>
    <row r="642" ht="25" customHeight="1" spans="1:6">
      <c r="A642" s="14" t="s">
        <v>1417</v>
      </c>
      <c r="B642" s="14" t="s">
        <v>1731</v>
      </c>
      <c r="C642" s="14" t="s">
        <v>1372</v>
      </c>
      <c r="D642" s="14" t="s">
        <v>2286</v>
      </c>
      <c r="E642" s="14" t="s">
        <v>2286</v>
      </c>
      <c r="F642" s="15">
        <v>5900</v>
      </c>
    </row>
    <row r="643" ht="25" customHeight="1" spans="1:6">
      <c r="A643" s="14" t="s">
        <v>1400</v>
      </c>
      <c r="B643" s="14" t="s">
        <v>1400</v>
      </c>
      <c r="C643" s="14" t="s">
        <v>1372</v>
      </c>
      <c r="D643" s="14" t="s">
        <v>2287</v>
      </c>
      <c r="E643" s="14" t="s">
        <v>2288</v>
      </c>
      <c r="F643" s="15">
        <v>5334</v>
      </c>
    </row>
    <row r="644" ht="25" customHeight="1" spans="1:6">
      <c r="A644" s="16" t="s">
        <v>1440</v>
      </c>
      <c r="B644" s="16" t="s">
        <v>1495</v>
      </c>
      <c r="C644" s="14" t="s">
        <v>1372</v>
      </c>
      <c r="D644" s="16" t="s">
        <v>2289</v>
      </c>
      <c r="E644" s="16" t="s">
        <v>2290</v>
      </c>
      <c r="F644" s="17">
        <v>5000</v>
      </c>
    </row>
    <row r="645" ht="25" customHeight="1" spans="1:6">
      <c r="A645" s="14" t="s">
        <v>1488</v>
      </c>
      <c r="B645" s="14" t="s">
        <v>1731</v>
      </c>
      <c r="C645" s="14" t="s">
        <v>1372</v>
      </c>
      <c r="D645" s="14" t="s">
        <v>2259</v>
      </c>
      <c r="E645" s="14" t="s">
        <v>2291</v>
      </c>
      <c r="F645" s="15">
        <v>4896.5</v>
      </c>
    </row>
    <row r="646" ht="25" customHeight="1" spans="1:6">
      <c r="A646" s="14" t="s">
        <v>1440</v>
      </c>
      <c r="B646" s="14" t="s">
        <v>1583</v>
      </c>
      <c r="C646" s="14" t="s">
        <v>1372</v>
      </c>
      <c r="D646" s="14" t="s">
        <v>2194</v>
      </c>
      <c r="E646" s="14" t="s">
        <v>2292</v>
      </c>
      <c r="F646" s="17">
        <v>4700</v>
      </c>
    </row>
    <row r="647" ht="25" customHeight="1" spans="1:6">
      <c r="A647" s="14" t="s">
        <v>1475</v>
      </c>
      <c r="B647" s="14" t="s">
        <v>1832</v>
      </c>
      <c r="C647" s="14" t="s">
        <v>1372</v>
      </c>
      <c r="D647" s="14" t="s">
        <v>2079</v>
      </c>
      <c r="E647" s="14" t="s">
        <v>2293</v>
      </c>
      <c r="F647" s="15">
        <v>4553.07999999996</v>
      </c>
    </row>
    <row r="648" ht="25" customHeight="1" spans="1:6">
      <c r="A648" s="14" t="s">
        <v>1551</v>
      </c>
      <c r="B648" s="14" t="s">
        <v>1986</v>
      </c>
      <c r="C648" s="14" t="s">
        <v>1372</v>
      </c>
      <c r="D648" s="14" t="s">
        <v>1552</v>
      </c>
      <c r="E648" s="14" t="s">
        <v>2294</v>
      </c>
      <c r="F648" s="15">
        <v>4435</v>
      </c>
    </row>
    <row r="649" ht="25" customHeight="1" spans="1:6">
      <c r="A649" s="16" t="s">
        <v>1488</v>
      </c>
      <c r="B649" s="16" t="s">
        <v>1856</v>
      </c>
      <c r="C649" s="14" t="s">
        <v>1372</v>
      </c>
      <c r="D649" s="16" t="s">
        <v>2259</v>
      </c>
      <c r="E649" s="16" t="s">
        <v>2295</v>
      </c>
      <c r="F649" s="17">
        <v>4150</v>
      </c>
    </row>
    <row r="650" ht="25" customHeight="1" spans="1:6">
      <c r="A650" s="14" t="s">
        <v>1417</v>
      </c>
      <c r="B650" s="14" t="s">
        <v>2296</v>
      </c>
      <c r="C650" s="14" t="s">
        <v>1372</v>
      </c>
      <c r="D650" s="14" t="s">
        <v>2173</v>
      </c>
      <c r="E650" s="14" t="s">
        <v>2173</v>
      </c>
      <c r="F650" s="15">
        <v>3990.7</v>
      </c>
    </row>
    <row r="651" ht="25" customHeight="1" spans="1:6">
      <c r="A651" s="14" t="s">
        <v>1389</v>
      </c>
      <c r="B651" s="14" t="s">
        <v>1412</v>
      </c>
      <c r="C651" s="14" t="s">
        <v>1372</v>
      </c>
      <c r="D651" s="14" t="s">
        <v>2297</v>
      </c>
      <c r="E651" s="14" t="s">
        <v>2298</v>
      </c>
      <c r="F651" s="15">
        <v>3981.3</v>
      </c>
    </row>
    <row r="652" ht="25" customHeight="1" spans="1:6">
      <c r="A652" s="14" t="s">
        <v>1417</v>
      </c>
      <c r="B652" s="14" t="s">
        <v>2226</v>
      </c>
      <c r="C652" s="14" t="s">
        <v>1372</v>
      </c>
      <c r="D652" s="14" t="s">
        <v>2173</v>
      </c>
      <c r="E652" s="14" t="s">
        <v>2173</v>
      </c>
      <c r="F652" s="15">
        <v>3905.8</v>
      </c>
    </row>
    <row r="653" ht="25" customHeight="1" spans="1:6">
      <c r="A653" s="14" t="s">
        <v>1389</v>
      </c>
      <c r="B653" s="14" t="s">
        <v>1412</v>
      </c>
      <c r="C653" s="14" t="s">
        <v>1372</v>
      </c>
      <c r="D653" s="14" t="s">
        <v>1436</v>
      </c>
      <c r="E653" s="14" t="s">
        <v>2299</v>
      </c>
      <c r="F653" s="15">
        <v>3900</v>
      </c>
    </row>
    <row r="654" ht="25" customHeight="1" spans="1:6">
      <c r="A654" s="14" t="s">
        <v>1529</v>
      </c>
      <c r="B654" s="14" t="s">
        <v>1529</v>
      </c>
      <c r="C654" s="14" t="s">
        <v>1372</v>
      </c>
      <c r="D654" s="14" t="s">
        <v>2300</v>
      </c>
      <c r="E654" s="14" t="s">
        <v>2301</v>
      </c>
      <c r="F654" s="15">
        <v>3781.4</v>
      </c>
    </row>
    <row r="655" ht="25" customHeight="1" spans="1:6">
      <c r="A655" s="14" t="s">
        <v>1586</v>
      </c>
      <c r="B655" s="14" t="s">
        <v>1586</v>
      </c>
      <c r="C655" s="14" t="s">
        <v>1372</v>
      </c>
      <c r="D655" s="14" t="s">
        <v>2302</v>
      </c>
      <c r="E655" s="14" t="s">
        <v>2302</v>
      </c>
      <c r="F655" s="15">
        <v>3743.78000000003</v>
      </c>
    </row>
    <row r="656" ht="25" customHeight="1" spans="1:6">
      <c r="A656" s="16" t="s">
        <v>1488</v>
      </c>
      <c r="B656" s="16" t="s">
        <v>1856</v>
      </c>
      <c r="C656" s="14" t="s">
        <v>1372</v>
      </c>
      <c r="D656" s="16" t="s">
        <v>2303</v>
      </c>
      <c r="E656" s="16" t="s">
        <v>2303</v>
      </c>
      <c r="F656" s="17">
        <v>3424</v>
      </c>
    </row>
    <row r="657" ht="25" customHeight="1" spans="1:6">
      <c r="A657" s="14" t="s">
        <v>1458</v>
      </c>
      <c r="B657" s="14" t="s">
        <v>1400</v>
      </c>
      <c r="C657" s="14" t="s">
        <v>1459</v>
      </c>
      <c r="D657" s="14" t="s">
        <v>1460</v>
      </c>
      <c r="E657" s="14" t="s">
        <v>2304</v>
      </c>
      <c r="F657" s="15">
        <v>3341.08999999985</v>
      </c>
    </row>
    <row r="658" ht="25" customHeight="1" spans="1:6">
      <c r="A658" s="16" t="s">
        <v>1417</v>
      </c>
      <c r="B658" s="16" t="s">
        <v>2275</v>
      </c>
      <c r="C658" s="14" t="s">
        <v>1372</v>
      </c>
      <c r="D658" s="16" t="s">
        <v>2279</v>
      </c>
      <c r="E658" s="16" t="s">
        <v>2280</v>
      </c>
      <c r="F658" s="17">
        <v>3286</v>
      </c>
    </row>
    <row r="659" ht="25" customHeight="1" spans="1:6">
      <c r="A659" s="14" t="s">
        <v>1586</v>
      </c>
      <c r="B659" s="14" t="s">
        <v>1586</v>
      </c>
      <c r="C659" s="14" t="s">
        <v>1372</v>
      </c>
      <c r="D659" s="14" t="s">
        <v>2305</v>
      </c>
      <c r="E659" s="14" t="s">
        <v>2305</v>
      </c>
      <c r="F659" s="15">
        <v>3000</v>
      </c>
    </row>
    <row r="660" ht="25" customHeight="1" spans="1:6">
      <c r="A660" s="14" t="s">
        <v>1475</v>
      </c>
      <c r="B660" s="14" t="s">
        <v>1865</v>
      </c>
      <c r="C660" s="14" t="s">
        <v>1372</v>
      </c>
      <c r="D660" s="14" t="s">
        <v>2001</v>
      </c>
      <c r="E660" s="14" t="s">
        <v>2306</v>
      </c>
      <c r="F660" s="15">
        <v>2619.81</v>
      </c>
    </row>
    <row r="661" ht="25" customHeight="1" spans="1:6">
      <c r="A661" s="16" t="s">
        <v>1417</v>
      </c>
      <c r="B661" s="16" t="s">
        <v>1856</v>
      </c>
      <c r="C661" s="14" t="s">
        <v>1372</v>
      </c>
      <c r="D661" s="16" t="s">
        <v>2307</v>
      </c>
      <c r="E661" s="16" t="s">
        <v>2308</v>
      </c>
      <c r="F661" s="17">
        <v>2575</v>
      </c>
    </row>
    <row r="662" ht="25" customHeight="1" spans="1:6">
      <c r="A662" s="14" t="s">
        <v>1440</v>
      </c>
      <c r="B662" s="14" t="s">
        <v>1440</v>
      </c>
      <c r="C662" s="14" t="s">
        <v>1372</v>
      </c>
      <c r="D662" s="14" t="s">
        <v>2309</v>
      </c>
      <c r="E662" s="14" t="s">
        <v>2310</v>
      </c>
      <c r="F662" s="15">
        <v>2500</v>
      </c>
    </row>
    <row r="663" ht="25" customHeight="1" spans="1:6">
      <c r="A663" s="16" t="s">
        <v>2311</v>
      </c>
      <c r="B663" s="16" t="s">
        <v>2311</v>
      </c>
      <c r="C663" s="14" t="s">
        <v>1372</v>
      </c>
      <c r="D663" s="16" t="s">
        <v>2312</v>
      </c>
      <c r="E663" s="16" t="s">
        <v>2313</v>
      </c>
      <c r="F663" s="17">
        <v>2266.99</v>
      </c>
    </row>
    <row r="664" ht="25" customHeight="1" spans="1:6">
      <c r="A664" s="14" t="s">
        <v>1492</v>
      </c>
      <c r="B664" s="14" t="s">
        <v>1492</v>
      </c>
      <c r="C664" s="14" t="s">
        <v>1372</v>
      </c>
      <c r="D664" s="14" t="s">
        <v>1936</v>
      </c>
      <c r="E664" s="14" t="s">
        <v>2314</v>
      </c>
      <c r="F664" s="15">
        <v>2185.27000000002</v>
      </c>
    </row>
    <row r="665" ht="25" customHeight="1" spans="1:6">
      <c r="A665" s="14" t="s">
        <v>1615</v>
      </c>
      <c r="B665" s="14" t="s">
        <v>1615</v>
      </c>
      <c r="C665" s="14" t="s">
        <v>1372</v>
      </c>
      <c r="D665" s="14" t="s">
        <v>2315</v>
      </c>
      <c r="E665" s="14" t="s">
        <v>2316</v>
      </c>
      <c r="F665" s="15">
        <v>2100</v>
      </c>
    </row>
    <row r="666" ht="25" customHeight="1" spans="1:6">
      <c r="A666" s="14" t="s">
        <v>1458</v>
      </c>
      <c r="B666" s="14" t="s">
        <v>1389</v>
      </c>
      <c r="C666" s="14" t="s">
        <v>1459</v>
      </c>
      <c r="D666" s="14" t="s">
        <v>1460</v>
      </c>
      <c r="E666" s="14" t="s">
        <v>2317</v>
      </c>
      <c r="F666" s="15">
        <v>2000</v>
      </c>
    </row>
    <row r="667" ht="25" customHeight="1" spans="1:6">
      <c r="A667" s="16" t="s">
        <v>1615</v>
      </c>
      <c r="B667" s="16" t="s">
        <v>1615</v>
      </c>
      <c r="C667" s="14" t="s">
        <v>1372</v>
      </c>
      <c r="D667" s="16" t="s">
        <v>2318</v>
      </c>
      <c r="E667" s="16" t="s">
        <v>2318</v>
      </c>
      <c r="F667" s="17">
        <v>2000</v>
      </c>
    </row>
    <row r="668" ht="25" customHeight="1" spans="1:6">
      <c r="A668" s="24" t="s">
        <v>1417</v>
      </c>
      <c r="B668" s="24" t="s">
        <v>2275</v>
      </c>
      <c r="C668" s="14" t="s">
        <v>1372</v>
      </c>
      <c r="D668" s="24" t="s">
        <v>2277</v>
      </c>
      <c r="E668" s="24" t="s">
        <v>2277</v>
      </c>
      <c r="F668" s="17">
        <v>1991</v>
      </c>
    </row>
    <row r="669" ht="25" customHeight="1" spans="1:6">
      <c r="A669" s="14" t="s">
        <v>1</v>
      </c>
      <c r="B669" s="14" t="s">
        <v>1492</v>
      </c>
      <c r="C669" s="14" t="s">
        <v>1372</v>
      </c>
      <c r="D669" s="14" t="s">
        <v>1607</v>
      </c>
      <c r="E669" s="14" t="s">
        <v>2319</v>
      </c>
      <c r="F669" s="15">
        <v>1850.97999999998</v>
      </c>
    </row>
    <row r="670" ht="25" customHeight="1" spans="1:6">
      <c r="A670" s="14" t="s">
        <v>1389</v>
      </c>
      <c r="B670" s="14" t="s">
        <v>1390</v>
      </c>
      <c r="C670" s="14" t="s">
        <v>1372</v>
      </c>
      <c r="D670" s="14" t="s">
        <v>2243</v>
      </c>
      <c r="E670" s="14" t="s">
        <v>2320</v>
      </c>
      <c r="F670" s="15">
        <v>1716.4</v>
      </c>
    </row>
    <row r="671" ht="25" customHeight="1" spans="1:6">
      <c r="A671" s="14" t="s">
        <v>1389</v>
      </c>
      <c r="B671" s="14" t="s">
        <v>1653</v>
      </c>
      <c r="C671" s="14" t="s">
        <v>1372</v>
      </c>
      <c r="D671" s="14" t="s">
        <v>2262</v>
      </c>
      <c r="E671" s="14" t="s">
        <v>2321</v>
      </c>
      <c r="F671" s="15">
        <v>1600</v>
      </c>
    </row>
    <row r="672" ht="25" customHeight="1" spans="1:6">
      <c r="A672" s="14" t="s">
        <v>1417</v>
      </c>
      <c r="B672" s="14" t="s">
        <v>1856</v>
      </c>
      <c r="C672" s="14" t="s">
        <v>1372</v>
      </c>
      <c r="D672" s="14" t="s">
        <v>2286</v>
      </c>
      <c r="E672" s="14" t="s">
        <v>2286</v>
      </c>
      <c r="F672" s="15">
        <v>1575</v>
      </c>
    </row>
    <row r="673" ht="25" customHeight="1" spans="1:6">
      <c r="A673" s="24" t="s">
        <v>1425</v>
      </c>
      <c r="B673" s="24" t="s">
        <v>1987</v>
      </c>
      <c r="C673" s="14" t="s">
        <v>1372</v>
      </c>
      <c r="D673" s="24" t="s">
        <v>1549</v>
      </c>
      <c r="E673" s="24" t="s">
        <v>2322</v>
      </c>
      <c r="F673" s="17">
        <v>1281.47</v>
      </c>
    </row>
    <row r="674" ht="25" customHeight="1" spans="1:6">
      <c r="A674" s="14" t="s">
        <v>1586</v>
      </c>
      <c r="B674" s="14" t="s">
        <v>1586</v>
      </c>
      <c r="C674" s="14" t="s">
        <v>1372</v>
      </c>
      <c r="D674" s="14" t="s">
        <v>1676</v>
      </c>
      <c r="E674" s="14" t="s">
        <v>2323</v>
      </c>
      <c r="F674" s="15">
        <v>1200</v>
      </c>
    </row>
    <row r="675" ht="25" customHeight="1" spans="1:6">
      <c r="A675" s="14" t="s">
        <v>1586</v>
      </c>
      <c r="B675" s="14" t="s">
        <v>1586</v>
      </c>
      <c r="C675" s="14" t="s">
        <v>1372</v>
      </c>
      <c r="D675" s="14" t="s">
        <v>1587</v>
      </c>
      <c r="E675" s="14" t="s">
        <v>2324</v>
      </c>
      <c r="F675" s="15">
        <v>1193</v>
      </c>
    </row>
    <row r="676" ht="25" customHeight="1" spans="1:6">
      <c r="A676" s="14" t="s">
        <v>1389</v>
      </c>
      <c r="B676" s="14" t="s">
        <v>1412</v>
      </c>
      <c r="C676" s="14" t="s">
        <v>1372</v>
      </c>
      <c r="D676" s="14" t="s">
        <v>2325</v>
      </c>
      <c r="E676" s="14" t="s">
        <v>2326</v>
      </c>
      <c r="F676" s="15">
        <v>1159.82</v>
      </c>
    </row>
    <row r="677" ht="25" customHeight="1" spans="1:6">
      <c r="A677" s="14" t="s">
        <v>1586</v>
      </c>
      <c r="B677" s="14" t="s">
        <v>1586</v>
      </c>
      <c r="C677" s="14" t="s">
        <v>1372</v>
      </c>
      <c r="D677" s="14" t="s">
        <v>1587</v>
      </c>
      <c r="E677" s="14" t="s">
        <v>2327</v>
      </c>
      <c r="F677" s="15">
        <v>960</v>
      </c>
    </row>
    <row r="678" ht="25" customHeight="1" spans="1:6">
      <c r="A678" s="14" t="s">
        <v>1586</v>
      </c>
      <c r="B678" s="14" t="s">
        <v>1586</v>
      </c>
      <c r="C678" s="14" t="s">
        <v>1372</v>
      </c>
      <c r="D678" s="14" t="s">
        <v>2328</v>
      </c>
      <c r="E678" s="14" t="s">
        <v>2329</v>
      </c>
      <c r="F678" s="15">
        <v>896</v>
      </c>
    </row>
    <row r="679" ht="25" customHeight="1" spans="1:6">
      <c r="A679" s="14" t="s">
        <v>1</v>
      </c>
      <c r="B679" s="14" t="s">
        <v>1</v>
      </c>
      <c r="C679" s="14" t="s">
        <v>1372</v>
      </c>
      <c r="D679" s="14" t="s">
        <v>2103</v>
      </c>
      <c r="E679" s="14" t="s">
        <v>2330</v>
      </c>
      <c r="F679" s="15">
        <v>824</v>
      </c>
    </row>
    <row r="680" ht="25" customHeight="1" spans="1:6">
      <c r="A680" s="14" t="s">
        <v>1562</v>
      </c>
      <c r="B680" s="14"/>
      <c r="C680" s="14" t="s">
        <v>1372</v>
      </c>
      <c r="D680" s="14" t="s">
        <v>2331</v>
      </c>
      <c r="E680" s="14"/>
      <c r="F680" s="15">
        <v>810</v>
      </c>
    </row>
    <row r="681" ht="25" customHeight="1" spans="1:6">
      <c r="A681" s="14" t="s">
        <v>1389</v>
      </c>
      <c r="B681" s="14" t="s">
        <v>1389</v>
      </c>
      <c r="C681" s="14" t="s">
        <v>1372</v>
      </c>
      <c r="D681" s="14" t="s">
        <v>1751</v>
      </c>
      <c r="E681" s="14" t="s">
        <v>2332</v>
      </c>
      <c r="F681" s="15">
        <v>540</v>
      </c>
    </row>
    <row r="682" ht="25" customHeight="1" spans="1:6">
      <c r="A682" s="14" t="s">
        <v>1551</v>
      </c>
      <c r="B682" s="14" t="s">
        <v>1419</v>
      </c>
      <c r="C682" s="14" t="s">
        <v>1372</v>
      </c>
      <c r="D682" s="14" t="s">
        <v>1552</v>
      </c>
      <c r="E682" s="14" t="s">
        <v>2333</v>
      </c>
      <c r="F682" s="15">
        <v>500</v>
      </c>
    </row>
    <row r="683" ht="25" customHeight="1" spans="1:6">
      <c r="A683" s="14" t="s">
        <v>1440</v>
      </c>
      <c r="B683" s="14" t="s">
        <v>1495</v>
      </c>
      <c r="C683" s="14" t="s">
        <v>1372</v>
      </c>
      <c r="D683" s="14" t="s">
        <v>1868</v>
      </c>
      <c r="E683" s="14" t="s">
        <v>2334</v>
      </c>
      <c r="F683" s="15">
        <v>409.489999999991</v>
      </c>
    </row>
    <row r="684" ht="25" customHeight="1" spans="1:6">
      <c r="A684" s="14" t="s">
        <v>1417</v>
      </c>
      <c r="B684" s="14" t="s">
        <v>2335</v>
      </c>
      <c r="C684" s="14" t="s">
        <v>1372</v>
      </c>
      <c r="D684" s="14" t="s">
        <v>2145</v>
      </c>
      <c r="E684" s="14" t="s">
        <v>2145</v>
      </c>
      <c r="F684" s="15">
        <v>400</v>
      </c>
    </row>
    <row r="685" ht="25" customHeight="1" spans="1:6">
      <c r="A685" s="14" t="s">
        <v>1370</v>
      </c>
      <c r="B685" s="14" t="s">
        <v>1370</v>
      </c>
      <c r="C685" s="14" t="s">
        <v>1372</v>
      </c>
      <c r="D685" s="14" t="s">
        <v>2336</v>
      </c>
      <c r="E685" s="14" t="s">
        <v>2337</v>
      </c>
      <c r="F685" s="15">
        <v>354.900000000023</v>
      </c>
    </row>
    <row r="686" ht="25" customHeight="1" spans="1:6">
      <c r="A686" s="14" t="s">
        <v>1417</v>
      </c>
      <c r="B686" s="14" t="s">
        <v>2335</v>
      </c>
      <c r="C686" s="14" t="s">
        <v>1372</v>
      </c>
      <c r="D686" s="14" t="s">
        <v>2338</v>
      </c>
      <c r="E686" s="14" t="s">
        <v>2339</v>
      </c>
      <c r="F686" s="15">
        <v>143</v>
      </c>
    </row>
    <row r="687" ht="25" customHeight="1" spans="1:6">
      <c r="A687" s="14" t="s">
        <v>1389</v>
      </c>
      <c r="B687" s="14" t="s">
        <v>1435</v>
      </c>
      <c r="C687" s="14" t="s">
        <v>1372</v>
      </c>
      <c r="D687" s="14" t="s">
        <v>2262</v>
      </c>
      <c r="E687" s="14" t="s">
        <v>2340</v>
      </c>
      <c r="F687" s="15">
        <v>100</v>
      </c>
    </row>
    <row r="688" ht="25" customHeight="1" spans="1:6">
      <c r="A688" s="14" t="s">
        <v>1389</v>
      </c>
      <c r="B688" s="14" t="s">
        <v>1847</v>
      </c>
      <c r="C688" s="14" t="s">
        <v>1372</v>
      </c>
      <c r="D688" s="14" t="s">
        <v>1693</v>
      </c>
      <c r="E688" s="14" t="s">
        <v>2341</v>
      </c>
      <c r="F688" s="15">
        <v>25</v>
      </c>
    </row>
    <row r="689" ht="25" customHeight="1" spans="1:6">
      <c r="A689" s="14" t="s">
        <v>1440</v>
      </c>
      <c r="B689" s="14" t="s">
        <v>1440</v>
      </c>
      <c r="C689" s="14" t="s">
        <v>1372</v>
      </c>
      <c r="D689" s="14" t="s">
        <v>2309</v>
      </c>
      <c r="E689" s="14" t="s">
        <v>2342</v>
      </c>
      <c r="F689" s="15">
        <v>5.55000000004657</v>
      </c>
    </row>
  </sheetData>
  <autoFilter ref="A6:F689">
    <sortState ref="A6:F689">
      <sortCondition ref="F6" descending="1"/>
    </sortState>
    <extLst/>
  </autoFilter>
  <mergeCells count="2">
    <mergeCell ref="A2:F2"/>
    <mergeCell ref="A6:E6"/>
  </mergeCells>
  <printOptions horizontalCentered="1"/>
  <pageMargins left="0.472222222222222" right="0.472222222222222" top="0.393055555555556" bottom="0.393055555555556" header="0.196527777777778" footer="0.196527777777778"/>
  <pageSetup paperSize="9" scale="6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3:C14"/>
  <sheetViews>
    <sheetView workbookViewId="0">
      <selection activeCell="B3" sqref="B3:C3"/>
    </sheetView>
  </sheetViews>
  <sheetFormatPr defaultColWidth="8.725" defaultRowHeight="13.5" outlineLevelCol="2"/>
  <cols>
    <col min="1" max="2" width="8.725" style="31"/>
    <col min="3" max="3" width="73" style="31" customWidth="1"/>
    <col min="4" max="16384" width="8.725" style="31"/>
  </cols>
  <sheetData>
    <row r="3" ht="27" spans="2:3">
      <c r="B3" s="379" t="s">
        <v>2</v>
      </c>
      <c r="C3" s="379"/>
    </row>
    <row r="4" spans="2:3">
      <c r="B4" s="380"/>
      <c r="C4" s="380"/>
    </row>
    <row r="5" ht="20.25" spans="2:3">
      <c r="B5" s="380"/>
      <c r="C5" s="381"/>
    </row>
    <row r="6" ht="30" customHeight="1" spans="2:3">
      <c r="B6" s="382" t="s">
        <v>3</v>
      </c>
      <c r="C6" s="383" t="s">
        <v>4</v>
      </c>
    </row>
    <row r="7" ht="30" customHeight="1" spans="2:3">
      <c r="B7" s="382" t="s">
        <v>5</v>
      </c>
      <c r="C7" s="383" t="s">
        <v>6</v>
      </c>
    </row>
    <row r="8" ht="30" customHeight="1" spans="2:3">
      <c r="B8" s="382" t="s">
        <v>7</v>
      </c>
      <c r="C8" s="383" t="s">
        <v>8</v>
      </c>
    </row>
    <row r="9" ht="30" customHeight="1" spans="2:3">
      <c r="B9" s="382" t="s">
        <v>9</v>
      </c>
      <c r="C9" s="383" t="s">
        <v>10</v>
      </c>
    </row>
    <row r="10" ht="30" customHeight="1" spans="2:3">
      <c r="B10" s="382" t="s">
        <v>11</v>
      </c>
      <c r="C10" s="383" t="s">
        <v>12</v>
      </c>
    </row>
    <row r="11" ht="30" customHeight="1" spans="2:3">
      <c r="B11" s="382" t="s">
        <v>13</v>
      </c>
      <c r="C11" s="383" t="s">
        <v>14</v>
      </c>
    </row>
    <row r="12" ht="30" customHeight="1" spans="2:3">
      <c r="B12" s="382" t="s">
        <v>15</v>
      </c>
      <c r="C12" s="383" t="s">
        <v>16</v>
      </c>
    </row>
    <row r="13" ht="30" customHeight="1" spans="2:3">
      <c r="B13" s="382" t="s">
        <v>17</v>
      </c>
      <c r="C13" s="383" t="s">
        <v>18</v>
      </c>
    </row>
    <row r="14" ht="30" customHeight="1" spans="2:3">
      <c r="B14" s="382" t="s">
        <v>19</v>
      </c>
      <c r="C14" s="383" t="s">
        <v>20</v>
      </c>
    </row>
  </sheetData>
  <mergeCells count="1">
    <mergeCell ref="B3:C3"/>
  </mergeCells>
  <printOptions horizontalCentered="1"/>
  <pageMargins left="0.751388888888889" right="0.751388888888889" top="1.10208333333333" bottom="1" header="0.511805555555556" footer="0.511805555555556"/>
  <pageSetup paperSize="9" scale="12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Y48"/>
  <sheetViews>
    <sheetView zoomScale="130" zoomScaleNormal="130" topLeftCell="A3" workbookViewId="0">
      <selection activeCell="K31" sqref="K31"/>
    </sheetView>
  </sheetViews>
  <sheetFormatPr defaultColWidth="8.725" defaultRowHeight="14.25"/>
  <cols>
    <col min="1" max="1" width="22.5333333333333" style="107" customWidth="1"/>
    <col min="2" max="5" width="6.625" style="107" customWidth="1"/>
    <col min="6" max="6" width="5.725" style="107" customWidth="1"/>
    <col min="7" max="7" width="6.625" style="107" customWidth="1"/>
    <col min="8" max="8" width="5.725" style="107" customWidth="1"/>
    <col min="9" max="9" width="6.625" style="107" customWidth="1"/>
    <col min="10" max="10" width="16.0416666666667" style="107" customWidth="1"/>
    <col min="11" max="11" width="20.1833333333333" style="107" customWidth="1"/>
    <col min="12" max="15" width="6.625" style="107" customWidth="1"/>
    <col min="16" max="16" width="6" style="107" customWidth="1"/>
    <col min="17" max="17" width="6.625" style="107" customWidth="1"/>
    <col min="18" max="18" width="6" style="107" customWidth="1"/>
    <col min="19" max="19" width="6.625" style="107" customWidth="1"/>
    <col min="20" max="20" width="16.0416666666667" style="326" customWidth="1"/>
    <col min="21" max="21" width="12.1916666666667" style="107" customWidth="1"/>
    <col min="22" max="23" width="18.2666666666667" style="107" customWidth="1"/>
    <col min="24" max="24" width="17.9083333333333" style="107" customWidth="1"/>
    <col min="25" max="35" width="9" style="107"/>
    <col min="36" max="259" width="8.725" style="107"/>
    <col min="260" max="16384" width="8.725" style="259"/>
  </cols>
  <sheetData>
    <row r="1" s="250" customFormat="1" ht="12" customHeight="1" spans="1:20">
      <c r="A1" s="260" t="s">
        <v>3</v>
      </c>
      <c r="B1" s="261"/>
      <c r="C1" s="261"/>
      <c r="D1" s="261"/>
      <c r="E1" s="261"/>
      <c r="F1" s="261"/>
      <c r="G1" s="261"/>
      <c r="H1" s="261"/>
      <c r="I1" s="261"/>
      <c r="J1" s="261"/>
      <c r="K1" s="261"/>
      <c r="L1" s="261"/>
      <c r="M1" s="261"/>
      <c r="N1" s="261"/>
      <c r="O1" s="261"/>
      <c r="P1" s="261"/>
      <c r="Q1" s="261"/>
      <c r="R1" s="261"/>
      <c r="S1" s="261"/>
      <c r="T1" s="261"/>
    </row>
    <row r="2" s="324" customFormat="1" ht="21" customHeight="1" spans="1:259">
      <c r="A2" s="262" t="s">
        <v>4</v>
      </c>
      <c r="B2" s="262"/>
      <c r="C2" s="262"/>
      <c r="D2" s="262"/>
      <c r="E2" s="262"/>
      <c r="F2" s="262"/>
      <c r="G2" s="262"/>
      <c r="H2" s="262"/>
      <c r="I2" s="262"/>
      <c r="J2" s="111"/>
      <c r="K2" s="111"/>
      <c r="L2" s="111"/>
      <c r="M2" s="262"/>
      <c r="N2" s="262"/>
      <c r="O2" s="262"/>
      <c r="P2" s="262"/>
      <c r="Q2" s="262"/>
      <c r="R2" s="262"/>
      <c r="S2" s="262"/>
      <c r="T2" s="367"/>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c r="BC2" s="368"/>
      <c r="BD2" s="368"/>
      <c r="BE2" s="368"/>
      <c r="BF2" s="368"/>
      <c r="BG2" s="368"/>
      <c r="BH2" s="368"/>
      <c r="BI2" s="368"/>
      <c r="BJ2" s="368"/>
      <c r="BK2" s="368"/>
      <c r="BL2" s="368"/>
      <c r="BM2" s="368"/>
      <c r="BN2" s="368"/>
      <c r="BO2" s="368"/>
      <c r="BP2" s="368"/>
      <c r="BQ2" s="368"/>
      <c r="BR2" s="368"/>
      <c r="BS2" s="368"/>
      <c r="BT2" s="368"/>
      <c r="BU2" s="368"/>
      <c r="BV2" s="368"/>
      <c r="BW2" s="368"/>
      <c r="BX2" s="368"/>
      <c r="BY2" s="368"/>
      <c r="BZ2" s="368"/>
      <c r="CA2" s="368"/>
      <c r="CB2" s="368"/>
      <c r="CC2" s="368"/>
      <c r="CD2" s="368"/>
      <c r="CE2" s="368"/>
      <c r="CF2" s="368"/>
      <c r="CG2" s="368"/>
      <c r="CH2" s="368"/>
      <c r="CI2" s="368"/>
      <c r="CJ2" s="368"/>
      <c r="CK2" s="368"/>
      <c r="CL2" s="368"/>
      <c r="CM2" s="368"/>
      <c r="CN2" s="368"/>
      <c r="CO2" s="368"/>
      <c r="CP2" s="368"/>
      <c r="CQ2" s="368"/>
      <c r="CR2" s="368"/>
      <c r="CS2" s="368"/>
      <c r="CT2" s="368"/>
      <c r="CU2" s="368"/>
      <c r="CV2" s="368"/>
      <c r="CW2" s="368"/>
      <c r="CX2" s="368"/>
      <c r="CY2" s="368"/>
      <c r="CZ2" s="368"/>
      <c r="DA2" s="368"/>
      <c r="DB2" s="368"/>
      <c r="DC2" s="368"/>
      <c r="DD2" s="368"/>
      <c r="DE2" s="368"/>
      <c r="DF2" s="368"/>
      <c r="DG2" s="368"/>
      <c r="DH2" s="368"/>
      <c r="DI2" s="368"/>
      <c r="DJ2" s="368"/>
      <c r="DK2" s="368"/>
      <c r="DL2" s="368"/>
      <c r="DM2" s="368"/>
      <c r="DN2" s="368"/>
      <c r="DO2" s="368"/>
      <c r="DP2" s="368"/>
      <c r="DQ2" s="368"/>
      <c r="DR2" s="368"/>
      <c r="DS2" s="368"/>
      <c r="DT2" s="368"/>
      <c r="DU2" s="368"/>
      <c r="DV2" s="368"/>
      <c r="DW2" s="368"/>
      <c r="DX2" s="368"/>
      <c r="DY2" s="368"/>
      <c r="DZ2" s="368"/>
      <c r="EA2" s="368"/>
      <c r="EB2" s="368"/>
      <c r="EC2" s="368"/>
      <c r="ED2" s="368"/>
      <c r="EE2" s="368"/>
      <c r="EF2" s="368"/>
      <c r="EG2" s="368"/>
      <c r="EH2" s="368"/>
      <c r="EI2" s="368"/>
      <c r="EJ2" s="368"/>
      <c r="EK2" s="368"/>
      <c r="EL2" s="368"/>
      <c r="EM2" s="368"/>
      <c r="EN2" s="368"/>
      <c r="EO2" s="368"/>
      <c r="EP2" s="368"/>
      <c r="EQ2" s="368"/>
      <c r="ER2" s="368"/>
      <c r="ES2" s="368"/>
      <c r="ET2" s="368"/>
      <c r="EU2" s="368"/>
      <c r="EV2" s="368"/>
      <c r="EW2" s="368"/>
      <c r="EX2" s="368"/>
      <c r="EY2" s="368"/>
      <c r="EZ2" s="368"/>
      <c r="FA2" s="368"/>
      <c r="FB2" s="368"/>
      <c r="FC2" s="368"/>
      <c r="FD2" s="368"/>
      <c r="FE2" s="368"/>
      <c r="FF2" s="368"/>
      <c r="FG2" s="368"/>
      <c r="FH2" s="368"/>
      <c r="FI2" s="368"/>
      <c r="FJ2" s="368"/>
      <c r="FK2" s="368"/>
      <c r="FL2" s="368"/>
      <c r="FM2" s="368"/>
      <c r="FN2" s="368"/>
      <c r="FO2" s="368"/>
      <c r="FP2" s="368"/>
      <c r="FQ2" s="368"/>
      <c r="FR2" s="368"/>
      <c r="FS2" s="368"/>
      <c r="FT2" s="368"/>
      <c r="FU2" s="368"/>
      <c r="FV2" s="368"/>
      <c r="FW2" s="368"/>
      <c r="FX2" s="368"/>
      <c r="FY2" s="368"/>
      <c r="FZ2" s="368"/>
      <c r="GA2" s="368"/>
      <c r="GB2" s="368"/>
      <c r="GC2" s="368"/>
      <c r="GD2" s="368"/>
      <c r="GE2" s="368"/>
      <c r="GF2" s="368"/>
      <c r="GG2" s="368"/>
      <c r="GH2" s="368"/>
      <c r="GI2" s="368"/>
      <c r="GJ2" s="368"/>
      <c r="GK2" s="368"/>
      <c r="GL2" s="368"/>
      <c r="GM2" s="368"/>
      <c r="GN2" s="368"/>
      <c r="GO2" s="368"/>
      <c r="GP2" s="368"/>
      <c r="GQ2" s="368"/>
      <c r="GR2" s="368"/>
      <c r="GS2" s="368"/>
      <c r="GT2" s="368"/>
      <c r="GU2" s="368"/>
      <c r="GV2" s="368"/>
      <c r="GW2" s="368"/>
      <c r="GX2" s="368"/>
      <c r="GY2" s="368"/>
      <c r="GZ2" s="368"/>
      <c r="HA2" s="368"/>
      <c r="HB2" s="368"/>
      <c r="HC2" s="368"/>
      <c r="HD2" s="368"/>
      <c r="HE2" s="368"/>
      <c r="HF2" s="368"/>
      <c r="HG2" s="368"/>
      <c r="HH2" s="368"/>
      <c r="HI2" s="368"/>
      <c r="HJ2" s="368"/>
      <c r="HK2" s="368"/>
      <c r="HL2" s="368"/>
      <c r="HM2" s="368"/>
      <c r="HN2" s="368"/>
      <c r="HO2" s="368"/>
      <c r="HP2" s="368"/>
      <c r="HQ2" s="368"/>
      <c r="HR2" s="368"/>
      <c r="HS2" s="368"/>
      <c r="HT2" s="368"/>
      <c r="HU2" s="368"/>
      <c r="HV2" s="368"/>
      <c r="HW2" s="368"/>
      <c r="HX2" s="368"/>
      <c r="HY2" s="368"/>
      <c r="HZ2" s="368"/>
      <c r="IA2" s="368"/>
      <c r="IB2" s="368"/>
      <c r="IC2" s="368"/>
      <c r="ID2" s="368"/>
      <c r="IE2" s="368"/>
      <c r="IF2" s="368"/>
      <c r="IG2" s="368"/>
      <c r="IH2" s="368"/>
      <c r="II2" s="368"/>
      <c r="IJ2" s="368"/>
      <c r="IK2" s="368"/>
      <c r="IL2" s="368"/>
      <c r="IM2" s="368"/>
      <c r="IN2" s="368"/>
      <c r="IO2" s="368"/>
      <c r="IP2" s="368"/>
      <c r="IQ2" s="368"/>
      <c r="IR2" s="368"/>
      <c r="IS2" s="368"/>
      <c r="IT2" s="368"/>
      <c r="IU2" s="368"/>
      <c r="IV2" s="368"/>
      <c r="IW2" s="368"/>
      <c r="IX2" s="368"/>
      <c r="IY2" s="368"/>
    </row>
    <row r="3" s="250" customFormat="1" ht="12" customHeight="1" spans="1:259">
      <c r="A3" s="260"/>
      <c r="B3" s="327"/>
      <c r="C3" s="327"/>
      <c r="D3" s="327"/>
      <c r="E3" s="327"/>
      <c r="F3" s="327"/>
      <c r="G3" s="327"/>
      <c r="H3" s="327"/>
      <c r="I3" s="327"/>
      <c r="J3" s="327"/>
      <c r="K3" s="327"/>
      <c r="L3" s="327"/>
      <c r="M3" s="327"/>
      <c r="N3" s="327"/>
      <c r="O3" s="327"/>
      <c r="P3" s="327"/>
      <c r="Q3" s="260"/>
      <c r="R3" s="327"/>
      <c r="S3" s="327"/>
      <c r="T3" s="369" t="s">
        <v>21</v>
      </c>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F3" s="370"/>
      <c r="BG3" s="370"/>
      <c r="BH3" s="370"/>
      <c r="BI3" s="370"/>
      <c r="BJ3" s="370"/>
      <c r="BK3" s="370"/>
      <c r="BL3" s="370"/>
      <c r="BM3" s="370"/>
      <c r="BN3" s="370"/>
      <c r="BO3" s="370"/>
      <c r="BP3" s="370"/>
      <c r="BQ3" s="370"/>
      <c r="BR3" s="370"/>
      <c r="BS3" s="370"/>
      <c r="BT3" s="370"/>
      <c r="BU3" s="370"/>
      <c r="BV3" s="370"/>
      <c r="BW3" s="370"/>
      <c r="BX3" s="370"/>
      <c r="BY3" s="370"/>
      <c r="BZ3" s="370"/>
      <c r="CA3" s="370"/>
      <c r="CB3" s="370"/>
      <c r="CC3" s="370"/>
      <c r="CD3" s="370"/>
      <c r="CE3" s="370"/>
      <c r="CF3" s="370"/>
      <c r="CG3" s="370"/>
      <c r="CH3" s="370"/>
      <c r="CI3" s="370"/>
      <c r="CJ3" s="370"/>
      <c r="CK3" s="370"/>
      <c r="CL3" s="370"/>
      <c r="CM3" s="370"/>
      <c r="CN3" s="370"/>
      <c r="CO3" s="370"/>
      <c r="CP3" s="370"/>
      <c r="CQ3" s="370"/>
      <c r="CR3" s="370"/>
      <c r="CS3" s="370"/>
      <c r="CT3" s="370"/>
      <c r="CU3" s="370"/>
      <c r="CV3" s="370"/>
      <c r="CW3" s="370"/>
      <c r="CX3" s="370"/>
      <c r="CY3" s="370"/>
      <c r="CZ3" s="370"/>
      <c r="DA3" s="370"/>
      <c r="DB3" s="370"/>
      <c r="DC3" s="370"/>
      <c r="DD3" s="370"/>
      <c r="DE3" s="370"/>
      <c r="DF3" s="370"/>
      <c r="DG3" s="370"/>
      <c r="DH3" s="370"/>
      <c r="DI3" s="370"/>
      <c r="DJ3" s="370"/>
      <c r="DK3" s="370"/>
      <c r="DL3" s="370"/>
      <c r="DM3" s="370"/>
      <c r="DN3" s="370"/>
      <c r="DO3" s="370"/>
      <c r="DP3" s="370"/>
      <c r="DQ3" s="370"/>
      <c r="DR3" s="370"/>
      <c r="DS3" s="370"/>
      <c r="DT3" s="370"/>
      <c r="DU3" s="370"/>
      <c r="DV3" s="370"/>
      <c r="DW3" s="370"/>
      <c r="DX3" s="370"/>
      <c r="DY3" s="370"/>
      <c r="DZ3" s="370"/>
      <c r="EA3" s="370"/>
      <c r="EB3" s="370"/>
      <c r="EC3" s="370"/>
      <c r="ED3" s="370"/>
      <c r="EE3" s="370"/>
      <c r="EF3" s="370"/>
      <c r="EG3" s="370"/>
      <c r="EH3" s="370"/>
      <c r="EI3" s="370"/>
      <c r="EJ3" s="370"/>
      <c r="EK3" s="370"/>
      <c r="EL3" s="370"/>
      <c r="EM3" s="370"/>
      <c r="EN3" s="370"/>
      <c r="EO3" s="370"/>
      <c r="EP3" s="370"/>
      <c r="EQ3" s="370"/>
      <c r="ER3" s="370"/>
      <c r="ES3" s="370"/>
      <c r="ET3" s="370"/>
      <c r="EU3" s="370"/>
      <c r="EV3" s="370"/>
      <c r="EW3" s="370"/>
      <c r="EX3" s="370"/>
      <c r="EY3" s="370"/>
      <c r="EZ3" s="370"/>
      <c r="FA3" s="370"/>
      <c r="FB3" s="370"/>
      <c r="FC3" s="370"/>
      <c r="FD3" s="370"/>
      <c r="FE3" s="370"/>
      <c r="FF3" s="370"/>
      <c r="FG3" s="370"/>
      <c r="FH3" s="370"/>
      <c r="FI3" s="370"/>
      <c r="FJ3" s="370"/>
      <c r="FK3" s="370"/>
      <c r="FL3" s="370"/>
      <c r="FM3" s="370"/>
      <c r="FN3" s="370"/>
      <c r="FO3" s="370"/>
      <c r="FP3" s="370"/>
      <c r="FQ3" s="370"/>
      <c r="FR3" s="370"/>
      <c r="FS3" s="370"/>
      <c r="FT3" s="370"/>
      <c r="FU3" s="370"/>
      <c r="FV3" s="370"/>
      <c r="FW3" s="370"/>
      <c r="FX3" s="370"/>
      <c r="FY3" s="370"/>
      <c r="FZ3" s="370"/>
      <c r="GA3" s="370"/>
      <c r="GB3" s="370"/>
      <c r="GC3" s="370"/>
      <c r="GD3" s="370"/>
      <c r="GE3" s="370"/>
      <c r="GF3" s="370"/>
      <c r="GG3" s="370"/>
      <c r="GH3" s="370"/>
      <c r="GI3" s="370"/>
      <c r="GJ3" s="370"/>
      <c r="GK3" s="370"/>
      <c r="GL3" s="370"/>
      <c r="GM3" s="370"/>
      <c r="GN3" s="370"/>
      <c r="GO3" s="370"/>
      <c r="GP3" s="370"/>
      <c r="GQ3" s="370"/>
      <c r="GR3" s="370"/>
      <c r="GS3" s="370"/>
      <c r="GT3" s="370"/>
      <c r="GU3" s="370"/>
      <c r="GV3" s="370"/>
      <c r="GW3" s="370"/>
      <c r="GX3" s="370"/>
      <c r="GY3" s="370"/>
      <c r="GZ3" s="370"/>
      <c r="HA3" s="370"/>
      <c r="HB3" s="370"/>
      <c r="HC3" s="370"/>
      <c r="HD3" s="370"/>
      <c r="HE3" s="370"/>
      <c r="HF3" s="370"/>
      <c r="HG3" s="370"/>
      <c r="HH3" s="370"/>
      <c r="HI3" s="370"/>
      <c r="HJ3" s="370"/>
      <c r="HK3" s="370"/>
      <c r="HL3" s="370"/>
      <c r="HM3" s="370"/>
      <c r="HN3" s="370"/>
      <c r="HO3" s="370"/>
      <c r="HP3" s="370"/>
      <c r="HQ3" s="370"/>
      <c r="HR3" s="370"/>
      <c r="HS3" s="370"/>
      <c r="HT3" s="370"/>
      <c r="HU3" s="370"/>
      <c r="HV3" s="370"/>
      <c r="HW3" s="370"/>
      <c r="HX3" s="370"/>
      <c r="HY3" s="370"/>
      <c r="HZ3" s="370"/>
      <c r="IA3" s="370"/>
      <c r="IB3" s="370"/>
      <c r="IC3" s="370"/>
      <c r="ID3" s="370"/>
      <c r="IE3" s="370"/>
      <c r="IF3" s="370"/>
      <c r="IG3" s="370"/>
      <c r="IH3" s="370"/>
      <c r="II3" s="370"/>
      <c r="IJ3" s="370"/>
      <c r="IK3" s="370"/>
      <c r="IL3" s="370"/>
      <c r="IM3" s="370"/>
      <c r="IN3" s="370"/>
      <c r="IO3" s="370"/>
      <c r="IP3" s="370"/>
      <c r="IQ3" s="370"/>
      <c r="IR3" s="370"/>
      <c r="IS3" s="370"/>
      <c r="IT3" s="370"/>
      <c r="IU3" s="370"/>
      <c r="IV3" s="370"/>
      <c r="IW3" s="370"/>
      <c r="IX3" s="370"/>
      <c r="IY3" s="370"/>
    </row>
    <row r="4" s="253" customFormat="1" ht="31" customHeight="1" spans="1:259">
      <c r="A4" s="267" t="s">
        <v>22</v>
      </c>
      <c r="B4" s="268" t="s">
        <v>23</v>
      </c>
      <c r="C4" s="269" t="s">
        <v>24</v>
      </c>
      <c r="D4" s="270" t="s">
        <v>25</v>
      </c>
      <c r="E4" s="270" t="s">
        <v>26</v>
      </c>
      <c r="F4" s="270" t="s">
        <v>27</v>
      </c>
      <c r="G4" s="270" t="s">
        <v>28</v>
      </c>
      <c r="H4" s="270" t="s">
        <v>29</v>
      </c>
      <c r="I4" s="270" t="s">
        <v>30</v>
      </c>
      <c r="J4" s="349" t="s">
        <v>31</v>
      </c>
      <c r="K4" s="299" t="s">
        <v>32</v>
      </c>
      <c r="L4" s="268" t="s">
        <v>23</v>
      </c>
      <c r="M4" s="269" t="s">
        <v>24</v>
      </c>
      <c r="N4" s="270" t="s">
        <v>25</v>
      </c>
      <c r="O4" s="270" t="s">
        <v>26</v>
      </c>
      <c r="P4" s="270" t="s">
        <v>27</v>
      </c>
      <c r="Q4" s="270" t="s">
        <v>28</v>
      </c>
      <c r="R4" s="270" t="s">
        <v>29</v>
      </c>
      <c r="S4" s="270" t="s">
        <v>30</v>
      </c>
      <c r="T4" s="371" t="s">
        <v>31</v>
      </c>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c r="CA4" s="327"/>
      <c r="CB4" s="327"/>
      <c r="CC4" s="327"/>
      <c r="CD4" s="327"/>
      <c r="CE4" s="327"/>
      <c r="CF4" s="327"/>
      <c r="CG4" s="327"/>
      <c r="CH4" s="327"/>
      <c r="CI4" s="327"/>
      <c r="CJ4" s="327"/>
      <c r="CK4" s="327"/>
      <c r="CL4" s="327"/>
      <c r="CM4" s="327"/>
      <c r="CN4" s="327"/>
      <c r="CO4" s="327"/>
      <c r="CP4" s="327"/>
      <c r="CQ4" s="327"/>
      <c r="CR4" s="327"/>
      <c r="CS4" s="327"/>
      <c r="CT4" s="327"/>
      <c r="CU4" s="327"/>
      <c r="CV4" s="327"/>
      <c r="CW4" s="327"/>
      <c r="CX4" s="327"/>
      <c r="CY4" s="327"/>
      <c r="CZ4" s="327"/>
      <c r="DA4" s="327"/>
      <c r="DB4" s="327"/>
      <c r="DC4" s="327"/>
      <c r="DD4" s="327"/>
      <c r="DE4" s="327"/>
      <c r="DF4" s="327"/>
      <c r="DG4" s="327"/>
      <c r="DH4" s="327"/>
      <c r="DI4" s="327"/>
      <c r="DJ4" s="327"/>
      <c r="DK4" s="327"/>
      <c r="DL4" s="327"/>
      <c r="DM4" s="327"/>
      <c r="DN4" s="327"/>
      <c r="DO4" s="327"/>
      <c r="DP4" s="327"/>
      <c r="DQ4" s="327"/>
      <c r="DR4" s="327"/>
      <c r="DS4" s="327"/>
      <c r="DT4" s="327"/>
      <c r="DU4" s="327"/>
      <c r="DV4" s="327"/>
      <c r="DW4" s="327"/>
      <c r="DX4" s="327"/>
      <c r="DY4" s="327"/>
      <c r="DZ4" s="327"/>
      <c r="EA4" s="327"/>
      <c r="EB4" s="327"/>
      <c r="EC4" s="327"/>
      <c r="ED4" s="327"/>
      <c r="EE4" s="327"/>
      <c r="EF4" s="327"/>
      <c r="EG4" s="327"/>
      <c r="EH4" s="327"/>
      <c r="EI4" s="327"/>
      <c r="EJ4" s="327"/>
      <c r="EK4" s="327"/>
      <c r="EL4" s="327"/>
      <c r="EM4" s="327"/>
      <c r="EN4" s="327"/>
      <c r="EO4" s="327"/>
      <c r="EP4" s="327"/>
      <c r="EQ4" s="327"/>
      <c r="ER4" s="327"/>
      <c r="ES4" s="327"/>
      <c r="ET4" s="327"/>
      <c r="EU4" s="327"/>
      <c r="EV4" s="327"/>
      <c r="EW4" s="327"/>
      <c r="EX4" s="327"/>
      <c r="EY4" s="327"/>
      <c r="EZ4" s="327"/>
      <c r="FA4" s="327"/>
      <c r="FB4" s="327"/>
      <c r="FC4" s="327"/>
      <c r="FD4" s="327"/>
      <c r="FE4" s="327"/>
      <c r="FF4" s="327"/>
      <c r="FG4" s="327"/>
      <c r="FH4" s="327"/>
      <c r="FI4" s="327"/>
      <c r="FJ4" s="327"/>
      <c r="FK4" s="327"/>
      <c r="FL4" s="327"/>
      <c r="FM4" s="327"/>
      <c r="FN4" s="327"/>
      <c r="FO4" s="327"/>
      <c r="FP4" s="327"/>
      <c r="FQ4" s="327"/>
      <c r="FR4" s="327"/>
      <c r="FS4" s="327"/>
      <c r="FT4" s="327"/>
      <c r="FU4" s="327"/>
      <c r="FV4" s="327"/>
      <c r="FW4" s="327"/>
      <c r="FX4" s="327"/>
      <c r="FY4" s="327"/>
      <c r="FZ4" s="327"/>
      <c r="GA4" s="327"/>
      <c r="GB4" s="327"/>
      <c r="GC4" s="327"/>
      <c r="GD4" s="327"/>
      <c r="GE4" s="327"/>
      <c r="GF4" s="327"/>
      <c r="GG4" s="327"/>
      <c r="GH4" s="327"/>
      <c r="GI4" s="327"/>
      <c r="GJ4" s="327"/>
      <c r="GK4" s="327"/>
      <c r="GL4" s="327"/>
      <c r="GM4" s="327"/>
      <c r="GN4" s="327"/>
      <c r="GO4" s="327"/>
      <c r="GP4" s="327"/>
      <c r="GQ4" s="327"/>
      <c r="GR4" s="327"/>
      <c r="GS4" s="327"/>
      <c r="GT4" s="327"/>
      <c r="GU4" s="327"/>
      <c r="GV4" s="327"/>
      <c r="GW4" s="327"/>
      <c r="GX4" s="327"/>
      <c r="GY4" s="327"/>
      <c r="GZ4" s="327"/>
      <c r="HA4" s="327"/>
      <c r="HB4" s="327"/>
      <c r="HC4" s="327"/>
      <c r="HD4" s="327"/>
      <c r="HE4" s="327"/>
      <c r="HF4" s="327"/>
      <c r="HG4" s="327"/>
      <c r="HH4" s="327"/>
      <c r="HI4" s="327"/>
      <c r="HJ4" s="327"/>
      <c r="HK4" s="327"/>
      <c r="HL4" s="327"/>
      <c r="HM4" s="327"/>
      <c r="HN4" s="327"/>
      <c r="HO4" s="327"/>
      <c r="HP4" s="327"/>
      <c r="HQ4" s="327"/>
      <c r="HR4" s="327"/>
      <c r="HS4" s="327"/>
      <c r="HT4" s="327"/>
      <c r="HU4" s="327"/>
      <c r="HV4" s="327"/>
      <c r="HW4" s="327"/>
      <c r="HX4" s="327"/>
      <c r="HY4" s="327"/>
      <c r="HZ4" s="327"/>
      <c r="IA4" s="327"/>
      <c r="IB4" s="327"/>
      <c r="IC4" s="327"/>
      <c r="ID4" s="327"/>
      <c r="IE4" s="327"/>
      <c r="IF4" s="327"/>
      <c r="IG4" s="327"/>
      <c r="IH4" s="327"/>
      <c r="II4" s="327"/>
      <c r="IJ4" s="327"/>
      <c r="IK4" s="327"/>
      <c r="IL4" s="327"/>
      <c r="IM4" s="327"/>
      <c r="IN4" s="327"/>
      <c r="IO4" s="327"/>
      <c r="IP4" s="327"/>
      <c r="IQ4" s="327"/>
      <c r="IR4" s="327"/>
      <c r="IS4" s="327"/>
      <c r="IT4" s="327"/>
      <c r="IU4" s="327"/>
      <c r="IV4" s="327"/>
      <c r="IW4" s="327"/>
      <c r="IX4" s="327"/>
      <c r="IY4" s="327"/>
    </row>
    <row r="5" s="253" customFormat="1" ht="11.75" customHeight="1" spans="1:259">
      <c r="A5" s="272" t="s">
        <v>33</v>
      </c>
      <c r="B5" s="328">
        <f>SUM(B6:B14)</f>
        <v>322476</v>
      </c>
      <c r="C5" s="328">
        <f>SUM(C6:C14)</f>
        <v>379000</v>
      </c>
      <c r="D5" s="328">
        <f>SUM(D6:D14)</f>
        <v>295000</v>
      </c>
      <c r="E5" s="328">
        <f>SUM(E6:E14)</f>
        <v>314847</v>
      </c>
      <c r="F5" s="303">
        <f t="shared" ref="F5:F14" si="0">+E5/D5*100</f>
        <v>106.727796610169</v>
      </c>
      <c r="G5" s="328">
        <f t="shared" ref="G5:G14" si="1">E5-D5</f>
        <v>19847</v>
      </c>
      <c r="H5" s="305">
        <f>E5/B5*100-100</f>
        <v>-2.36575745171733</v>
      </c>
      <c r="I5" s="328">
        <f>E5-B5</f>
        <v>-7629</v>
      </c>
      <c r="J5" s="350" t="s">
        <v>34</v>
      </c>
      <c r="K5" s="351" t="s">
        <v>35</v>
      </c>
      <c r="L5" s="330">
        <v>107888</v>
      </c>
      <c r="M5" s="330">
        <v>186803.940059544</v>
      </c>
      <c r="N5" s="330">
        <v>122633.369801267</v>
      </c>
      <c r="O5" s="330">
        <v>120187</v>
      </c>
      <c r="P5" s="303">
        <f>+O5/N5*100</f>
        <v>98.0051353027067</v>
      </c>
      <c r="Q5" s="328">
        <f>+O5-N5</f>
        <v>-2446.36980126658</v>
      </c>
      <c r="R5" s="303">
        <f>O5/L5*100-100</f>
        <v>11.399784962183</v>
      </c>
      <c r="S5" s="328">
        <f>O5-L5</f>
        <v>12299</v>
      </c>
      <c r="T5" s="372" t="s">
        <v>36</v>
      </c>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7"/>
      <c r="BD5" s="327"/>
      <c r="BE5" s="327"/>
      <c r="BF5" s="327"/>
      <c r="BG5" s="327"/>
      <c r="BH5" s="327"/>
      <c r="BI5" s="327"/>
      <c r="BJ5" s="327"/>
      <c r="BK5" s="327"/>
      <c r="BL5" s="327"/>
      <c r="BM5" s="327"/>
      <c r="BN5" s="327"/>
      <c r="BO5" s="327"/>
      <c r="BP5" s="327"/>
      <c r="BQ5" s="327"/>
      <c r="BR5" s="327"/>
      <c r="BS5" s="327"/>
      <c r="BT5" s="327"/>
      <c r="BU5" s="327"/>
      <c r="BV5" s="327"/>
      <c r="BW5" s="327"/>
      <c r="BX5" s="327"/>
      <c r="BY5" s="327"/>
      <c r="BZ5" s="327"/>
      <c r="CA5" s="327"/>
      <c r="CB5" s="327"/>
      <c r="CC5" s="327"/>
      <c r="CD5" s="327"/>
      <c r="CE5" s="327"/>
      <c r="CF5" s="327"/>
      <c r="CG5" s="327"/>
      <c r="CH5" s="327"/>
      <c r="CI5" s="327"/>
      <c r="CJ5" s="327"/>
      <c r="CK5" s="327"/>
      <c r="CL5" s="327"/>
      <c r="CM5" s="327"/>
      <c r="CN5" s="327"/>
      <c r="CO5" s="327"/>
      <c r="CP5" s="327"/>
      <c r="CQ5" s="327"/>
      <c r="CR5" s="327"/>
      <c r="CS5" s="327"/>
      <c r="CT5" s="327"/>
      <c r="CU5" s="327"/>
      <c r="CV5" s="327"/>
      <c r="CW5" s="327"/>
      <c r="CX5" s="327"/>
      <c r="CY5" s="327"/>
      <c r="CZ5" s="327"/>
      <c r="DA5" s="327"/>
      <c r="DB5" s="327"/>
      <c r="DC5" s="327"/>
      <c r="DD5" s="327"/>
      <c r="DE5" s="327"/>
      <c r="DF5" s="327"/>
      <c r="DG5" s="327"/>
      <c r="DH5" s="327"/>
      <c r="DI5" s="327"/>
      <c r="DJ5" s="327"/>
      <c r="DK5" s="327"/>
      <c r="DL5" s="327"/>
      <c r="DM5" s="327"/>
      <c r="DN5" s="327"/>
      <c r="DO5" s="327"/>
      <c r="DP5" s="327"/>
      <c r="DQ5" s="327"/>
      <c r="DR5" s="327"/>
      <c r="DS5" s="327"/>
      <c r="DT5" s="327"/>
      <c r="DU5" s="327"/>
      <c r="DV5" s="327"/>
      <c r="DW5" s="327"/>
      <c r="DX5" s="327"/>
      <c r="DY5" s="327"/>
      <c r="DZ5" s="327"/>
      <c r="EA5" s="327"/>
      <c r="EB5" s="327"/>
      <c r="EC5" s="327"/>
      <c r="ED5" s="327"/>
      <c r="EE5" s="327"/>
      <c r="EF5" s="327"/>
      <c r="EG5" s="327"/>
      <c r="EH5" s="327"/>
      <c r="EI5" s="327"/>
      <c r="EJ5" s="327"/>
      <c r="EK5" s="327"/>
      <c r="EL5" s="327"/>
      <c r="EM5" s="327"/>
      <c r="EN5" s="327"/>
      <c r="EO5" s="327"/>
      <c r="EP5" s="327"/>
      <c r="EQ5" s="327"/>
      <c r="ER5" s="327"/>
      <c r="ES5" s="327"/>
      <c r="ET5" s="327"/>
      <c r="EU5" s="327"/>
      <c r="EV5" s="327"/>
      <c r="EW5" s="327"/>
      <c r="EX5" s="327"/>
      <c r="EY5" s="327"/>
      <c r="EZ5" s="327"/>
      <c r="FA5" s="327"/>
      <c r="FB5" s="327"/>
      <c r="FC5" s="327"/>
      <c r="FD5" s="327"/>
      <c r="FE5" s="327"/>
      <c r="FF5" s="327"/>
      <c r="FG5" s="327"/>
      <c r="FH5" s="327"/>
      <c r="FI5" s="327"/>
      <c r="FJ5" s="327"/>
      <c r="FK5" s="327"/>
      <c r="FL5" s="327"/>
      <c r="FM5" s="327"/>
      <c r="FN5" s="327"/>
      <c r="FO5" s="327"/>
      <c r="FP5" s="327"/>
      <c r="FQ5" s="327"/>
      <c r="FR5" s="327"/>
      <c r="FS5" s="327"/>
      <c r="FT5" s="327"/>
      <c r="FU5" s="327"/>
      <c r="FV5" s="327"/>
      <c r="FW5" s="327"/>
      <c r="FX5" s="327"/>
      <c r="FY5" s="327"/>
      <c r="FZ5" s="327"/>
      <c r="GA5" s="327"/>
      <c r="GB5" s="327"/>
      <c r="GC5" s="327"/>
      <c r="GD5" s="327"/>
      <c r="GE5" s="327"/>
      <c r="GF5" s="327"/>
      <c r="GG5" s="327"/>
      <c r="GH5" s="327"/>
      <c r="GI5" s="327"/>
      <c r="GJ5" s="327"/>
      <c r="GK5" s="327"/>
      <c r="GL5" s="327"/>
      <c r="GM5" s="327"/>
      <c r="GN5" s="327"/>
      <c r="GO5" s="327"/>
      <c r="GP5" s="327"/>
      <c r="GQ5" s="327"/>
      <c r="GR5" s="327"/>
      <c r="GS5" s="327"/>
      <c r="GT5" s="327"/>
      <c r="GU5" s="327"/>
      <c r="GV5" s="327"/>
      <c r="GW5" s="327"/>
      <c r="GX5" s="327"/>
      <c r="GY5" s="327"/>
      <c r="GZ5" s="327"/>
      <c r="HA5" s="327"/>
      <c r="HB5" s="327"/>
      <c r="HC5" s="327"/>
      <c r="HD5" s="327"/>
      <c r="HE5" s="327"/>
      <c r="HF5" s="327"/>
      <c r="HG5" s="327"/>
      <c r="HH5" s="327"/>
      <c r="HI5" s="327"/>
      <c r="HJ5" s="327"/>
      <c r="HK5" s="327"/>
      <c r="HL5" s="327"/>
      <c r="HM5" s="327"/>
      <c r="HN5" s="327"/>
      <c r="HO5" s="327"/>
      <c r="HP5" s="327"/>
      <c r="HQ5" s="327"/>
      <c r="HR5" s="327"/>
      <c r="HS5" s="327"/>
      <c r="HT5" s="327"/>
      <c r="HU5" s="327"/>
      <c r="HV5" s="327"/>
      <c r="HW5" s="327"/>
      <c r="HX5" s="327"/>
      <c r="HY5" s="327"/>
      <c r="HZ5" s="327"/>
      <c r="IA5" s="327"/>
      <c r="IB5" s="327"/>
      <c r="IC5" s="327"/>
      <c r="ID5" s="327"/>
      <c r="IE5" s="327"/>
      <c r="IF5" s="327"/>
      <c r="IG5" s="327"/>
      <c r="IH5" s="327"/>
      <c r="II5" s="327"/>
      <c r="IJ5" s="327"/>
      <c r="IK5" s="327"/>
      <c r="IL5" s="327"/>
      <c r="IM5" s="327"/>
      <c r="IN5" s="327"/>
      <c r="IO5" s="327"/>
      <c r="IP5" s="327"/>
      <c r="IQ5" s="327"/>
      <c r="IR5" s="327"/>
      <c r="IS5" s="327"/>
      <c r="IT5" s="327"/>
      <c r="IU5" s="327"/>
      <c r="IV5" s="327"/>
      <c r="IW5" s="327"/>
      <c r="IX5" s="327"/>
      <c r="IY5" s="327"/>
    </row>
    <row r="6" s="253" customFormat="1" ht="11.75" customHeight="1" spans="1:259">
      <c r="A6" s="272" t="s">
        <v>37</v>
      </c>
      <c r="B6" s="328">
        <v>77697</v>
      </c>
      <c r="C6" s="328">
        <v>115797</v>
      </c>
      <c r="D6" s="328">
        <v>88243</v>
      </c>
      <c r="E6" s="328">
        <v>96230</v>
      </c>
      <c r="F6" s="303">
        <f t="shared" si="0"/>
        <v>109.051142866856</v>
      </c>
      <c r="G6" s="328">
        <f t="shared" si="1"/>
        <v>7987</v>
      </c>
      <c r="H6" s="305">
        <f t="shared" ref="H6:H14" si="2">E6/B6*100-100</f>
        <v>23.8529158139954</v>
      </c>
      <c r="I6" s="328">
        <f t="shared" ref="I6:I14" si="3">E6-B6</f>
        <v>18533</v>
      </c>
      <c r="J6" s="352"/>
      <c r="K6" s="351" t="s">
        <v>38</v>
      </c>
      <c r="L6" s="330"/>
      <c r="M6" s="330">
        <v>0</v>
      </c>
      <c r="N6" s="330">
        <v>0</v>
      </c>
      <c r="O6" s="330">
        <v>0</v>
      </c>
      <c r="P6" s="303"/>
      <c r="Q6" s="328"/>
      <c r="R6" s="303"/>
      <c r="S6" s="328"/>
      <c r="T6" s="373"/>
      <c r="U6" s="327"/>
      <c r="V6" s="327"/>
      <c r="W6" s="327"/>
      <c r="X6" s="374"/>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7"/>
      <c r="BD6" s="327"/>
      <c r="BE6" s="327"/>
      <c r="BF6" s="327"/>
      <c r="BG6" s="327"/>
      <c r="BH6" s="327"/>
      <c r="BI6" s="327"/>
      <c r="BJ6" s="327"/>
      <c r="BK6" s="327"/>
      <c r="BL6" s="327"/>
      <c r="BM6" s="327"/>
      <c r="BN6" s="327"/>
      <c r="BO6" s="327"/>
      <c r="BP6" s="327"/>
      <c r="BQ6" s="327"/>
      <c r="BR6" s="327"/>
      <c r="BS6" s="327"/>
      <c r="BT6" s="327"/>
      <c r="BU6" s="327"/>
      <c r="BV6" s="327"/>
      <c r="BW6" s="327"/>
      <c r="BX6" s="327"/>
      <c r="BY6" s="327"/>
      <c r="BZ6" s="327"/>
      <c r="CA6" s="327"/>
      <c r="CB6" s="327"/>
      <c r="CC6" s="327"/>
      <c r="CD6" s="327"/>
      <c r="CE6" s="327"/>
      <c r="CF6" s="327"/>
      <c r="CG6" s="327"/>
      <c r="CH6" s="327"/>
      <c r="CI6" s="327"/>
      <c r="CJ6" s="327"/>
      <c r="CK6" s="327"/>
      <c r="CL6" s="327"/>
      <c r="CM6" s="327"/>
      <c r="CN6" s="327"/>
      <c r="CO6" s="327"/>
      <c r="CP6" s="327"/>
      <c r="CQ6" s="327"/>
      <c r="CR6" s="327"/>
      <c r="CS6" s="327"/>
      <c r="CT6" s="327"/>
      <c r="CU6" s="327"/>
      <c r="CV6" s="327"/>
      <c r="CW6" s="327"/>
      <c r="CX6" s="327"/>
      <c r="CY6" s="327"/>
      <c r="CZ6" s="327"/>
      <c r="DA6" s="327"/>
      <c r="DB6" s="327"/>
      <c r="DC6" s="327"/>
      <c r="DD6" s="327"/>
      <c r="DE6" s="327"/>
      <c r="DF6" s="327"/>
      <c r="DG6" s="327"/>
      <c r="DH6" s="327"/>
      <c r="DI6" s="327"/>
      <c r="DJ6" s="327"/>
      <c r="DK6" s="327"/>
      <c r="DL6" s="327"/>
      <c r="DM6" s="327"/>
      <c r="DN6" s="327"/>
      <c r="DO6" s="327"/>
      <c r="DP6" s="327"/>
      <c r="DQ6" s="327"/>
      <c r="DR6" s="327"/>
      <c r="DS6" s="327"/>
      <c r="DT6" s="327"/>
      <c r="DU6" s="327"/>
      <c r="DV6" s="327"/>
      <c r="DW6" s="327"/>
      <c r="DX6" s="327"/>
      <c r="DY6" s="327"/>
      <c r="DZ6" s="327"/>
      <c r="EA6" s="327"/>
      <c r="EB6" s="327"/>
      <c r="EC6" s="327"/>
      <c r="ED6" s="327"/>
      <c r="EE6" s="327"/>
      <c r="EF6" s="327"/>
      <c r="EG6" s="327"/>
      <c r="EH6" s="327"/>
      <c r="EI6" s="327"/>
      <c r="EJ6" s="327"/>
      <c r="EK6" s="327"/>
      <c r="EL6" s="327"/>
      <c r="EM6" s="327"/>
      <c r="EN6" s="327"/>
      <c r="EO6" s="327"/>
      <c r="EP6" s="327"/>
      <c r="EQ6" s="327"/>
      <c r="ER6" s="327"/>
      <c r="ES6" s="327"/>
      <c r="ET6" s="327"/>
      <c r="EU6" s="327"/>
      <c r="EV6" s="327"/>
      <c r="EW6" s="327"/>
      <c r="EX6" s="327"/>
      <c r="EY6" s="327"/>
      <c r="EZ6" s="327"/>
      <c r="FA6" s="327"/>
      <c r="FB6" s="327"/>
      <c r="FC6" s="327"/>
      <c r="FD6" s="327"/>
      <c r="FE6" s="327"/>
      <c r="FF6" s="327"/>
      <c r="FG6" s="327"/>
      <c r="FH6" s="327"/>
      <c r="FI6" s="327"/>
      <c r="FJ6" s="327"/>
      <c r="FK6" s="327"/>
      <c r="FL6" s="327"/>
      <c r="FM6" s="327"/>
      <c r="FN6" s="327"/>
      <c r="FO6" s="327"/>
      <c r="FP6" s="327"/>
      <c r="FQ6" s="327"/>
      <c r="FR6" s="327"/>
      <c r="FS6" s="327"/>
      <c r="FT6" s="327"/>
      <c r="FU6" s="327"/>
      <c r="FV6" s="327"/>
      <c r="FW6" s="327"/>
      <c r="FX6" s="327"/>
      <c r="FY6" s="327"/>
      <c r="FZ6" s="327"/>
      <c r="GA6" s="327"/>
      <c r="GB6" s="327"/>
      <c r="GC6" s="327"/>
      <c r="GD6" s="327"/>
      <c r="GE6" s="327"/>
      <c r="GF6" s="327"/>
      <c r="GG6" s="327"/>
      <c r="GH6" s="327"/>
      <c r="GI6" s="327"/>
      <c r="GJ6" s="327"/>
      <c r="GK6" s="327"/>
      <c r="GL6" s="327"/>
      <c r="GM6" s="327"/>
      <c r="GN6" s="327"/>
      <c r="GO6" s="327"/>
      <c r="GP6" s="327"/>
      <c r="GQ6" s="327"/>
      <c r="GR6" s="327"/>
      <c r="GS6" s="327"/>
      <c r="GT6" s="327"/>
      <c r="GU6" s="327"/>
      <c r="GV6" s="327"/>
      <c r="GW6" s="327"/>
      <c r="GX6" s="327"/>
      <c r="GY6" s="327"/>
      <c r="GZ6" s="327"/>
      <c r="HA6" s="327"/>
      <c r="HB6" s="327"/>
      <c r="HC6" s="327"/>
      <c r="HD6" s="327"/>
      <c r="HE6" s="327"/>
      <c r="HF6" s="327"/>
      <c r="HG6" s="327"/>
      <c r="HH6" s="327"/>
      <c r="HI6" s="327"/>
      <c r="HJ6" s="327"/>
      <c r="HK6" s="327"/>
      <c r="HL6" s="327"/>
      <c r="HM6" s="327"/>
      <c r="HN6" s="327"/>
      <c r="HO6" s="327"/>
      <c r="HP6" s="327"/>
      <c r="HQ6" s="327"/>
      <c r="HR6" s="327"/>
      <c r="HS6" s="327"/>
      <c r="HT6" s="327"/>
      <c r="HU6" s="327"/>
      <c r="HV6" s="327"/>
      <c r="HW6" s="327"/>
      <c r="HX6" s="327"/>
      <c r="HY6" s="327"/>
      <c r="HZ6" s="327"/>
      <c r="IA6" s="327"/>
      <c r="IB6" s="327"/>
      <c r="IC6" s="327"/>
      <c r="ID6" s="327"/>
      <c r="IE6" s="327"/>
      <c r="IF6" s="327"/>
      <c r="IG6" s="327"/>
      <c r="IH6" s="327"/>
      <c r="II6" s="327"/>
      <c r="IJ6" s="327"/>
      <c r="IK6" s="327"/>
      <c r="IL6" s="327"/>
      <c r="IM6" s="327"/>
      <c r="IN6" s="327"/>
      <c r="IO6" s="327"/>
      <c r="IP6" s="327"/>
      <c r="IQ6" s="327"/>
      <c r="IR6" s="327"/>
      <c r="IS6" s="327"/>
      <c r="IT6" s="327"/>
      <c r="IU6" s="327"/>
      <c r="IV6" s="327"/>
      <c r="IW6" s="327"/>
      <c r="IX6" s="327"/>
      <c r="IY6" s="327"/>
    </row>
    <row r="7" s="253" customFormat="1" ht="11.75" customHeight="1" spans="1:259">
      <c r="A7" s="329" t="s">
        <v>39</v>
      </c>
      <c r="B7" s="330">
        <v>41623</v>
      </c>
      <c r="C7" s="330">
        <v>45746</v>
      </c>
      <c r="D7" s="330">
        <v>28640</v>
      </c>
      <c r="E7" s="330">
        <v>27649</v>
      </c>
      <c r="F7" s="303">
        <f t="shared" si="0"/>
        <v>96.5398044692737</v>
      </c>
      <c r="G7" s="328">
        <f t="shared" si="1"/>
        <v>-991</v>
      </c>
      <c r="H7" s="305">
        <f t="shared" si="2"/>
        <v>-33.5727842779233</v>
      </c>
      <c r="I7" s="328">
        <f t="shared" si="3"/>
        <v>-13974</v>
      </c>
      <c r="J7" s="352"/>
      <c r="K7" s="351" t="s">
        <v>40</v>
      </c>
      <c r="L7" s="330">
        <v>3008</v>
      </c>
      <c r="M7" s="330">
        <v>2771.77</v>
      </c>
      <c r="N7" s="330">
        <v>1339.77</v>
      </c>
      <c r="O7" s="330">
        <v>1727</v>
      </c>
      <c r="P7" s="303">
        <f t="shared" ref="P5:P26" si="4">+O7/N7*100</f>
        <v>128.902722109019</v>
      </c>
      <c r="Q7" s="328">
        <f t="shared" ref="Q5:Q22" si="5">+O7-N7</f>
        <v>387.23</v>
      </c>
      <c r="R7" s="303">
        <f t="shared" ref="R5:R22" si="6">O7/L7*100-100</f>
        <v>-42.5864361702128</v>
      </c>
      <c r="S7" s="328">
        <f t="shared" ref="S5:S26" si="7">O7-L7</f>
        <v>-1281</v>
      </c>
      <c r="T7" s="373"/>
      <c r="U7" s="327"/>
      <c r="V7" s="327"/>
      <c r="W7" s="327"/>
      <c r="X7" s="374"/>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7"/>
      <c r="BD7" s="327"/>
      <c r="BE7" s="327"/>
      <c r="BF7" s="327"/>
      <c r="BG7" s="327"/>
      <c r="BH7" s="327"/>
      <c r="BI7" s="327"/>
      <c r="BJ7" s="327"/>
      <c r="BK7" s="327"/>
      <c r="BL7" s="327"/>
      <c r="BM7" s="327"/>
      <c r="BN7" s="327"/>
      <c r="BO7" s="327"/>
      <c r="BP7" s="327"/>
      <c r="BQ7" s="327"/>
      <c r="BR7" s="327"/>
      <c r="BS7" s="327"/>
      <c r="BT7" s="327"/>
      <c r="BU7" s="327"/>
      <c r="BV7" s="327"/>
      <c r="BW7" s="327"/>
      <c r="BX7" s="327"/>
      <c r="BY7" s="327"/>
      <c r="BZ7" s="327"/>
      <c r="CA7" s="327"/>
      <c r="CB7" s="327"/>
      <c r="CC7" s="327"/>
      <c r="CD7" s="327"/>
      <c r="CE7" s="327"/>
      <c r="CF7" s="327"/>
      <c r="CG7" s="327"/>
      <c r="CH7" s="327"/>
      <c r="CI7" s="327"/>
      <c r="CJ7" s="327"/>
      <c r="CK7" s="327"/>
      <c r="CL7" s="327"/>
      <c r="CM7" s="327"/>
      <c r="CN7" s="327"/>
      <c r="CO7" s="327"/>
      <c r="CP7" s="327"/>
      <c r="CQ7" s="327"/>
      <c r="CR7" s="327"/>
      <c r="CS7" s="327"/>
      <c r="CT7" s="327"/>
      <c r="CU7" s="327"/>
      <c r="CV7" s="327"/>
      <c r="CW7" s="327"/>
      <c r="CX7" s="327"/>
      <c r="CY7" s="327"/>
      <c r="CZ7" s="327"/>
      <c r="DA7" s="327"/>
      <c r="DB7" s="327"/>
      <c r="DC7" s="327"/>
      <c r="DD7" s="327"/>
      <c r="DE7" s="327"/>
      <c r="DF7" s="327"/>
      <c r="DG7" s="327"/>
      <c r="DH7" s="327"/>
      <c r="DI7" s="327"/>
      <c r="DJ7" s="327"/>
      <c r="DK7" s="327"/>
      <c r="DL7" s="327"/>
      <c r="DM7" s="327"/>
      <c r="DN7" s="327"/>
      <c r="DO7" s="327"/>
      <c r="DP7" s="327"/>
      <c r="DQ7" s="327"/>
      <c r="DR7" s="327"/>
      <c r="DS7" s="327"/>
      <c r="DT7" s="327"/>
      <c r="DU7" s="327"/>
      <c r="DV7" s="327"/>
      <c r="DW7" s="327"/>
      <c r="DX7" s="327"/>
      <c r="DY7" s="327"/>
      <c r="DZ7" s="327"/>
      <c r="EA7" s="327"/>
      <c r="EB7" s="327"/>
      <c r="EC7" s="327"/>
      <c r="ED7" s="327"/>
      <c r="EE7" s="327"/>
      <c r="EF7" s="327"/>
      <c r="EG7" s="327"/>
      <c r="EH7" s="327"/>
      <c r="EI7" s="327"/>
      <c r="EJ7" s="327"/>
      <c r="EK7" s="327"/>
      <c r="EL7" s="327"/>
      <c r="EM7" s="327"/>
      <c r="EN7" s="327"/>
      <c r="EO7" s="327"/>
      <c r="EP7" s="327"/>
      <c r="EQ7" s="327"/>
      <c r="ER7" s="327"/>
      <c r="ES7" s="327"/>
      <c r="ET7" s="327"/>
      <c r="EU7" s="327"/>
      <c r="EV7" s="327"/>
      <c r="EW7" s="327"/>
      <c r="EX7" s="327"/>
      <c r="EY7" s="327"/>
      <c r="EZ7" s="327"/>
      <c r="FA7" s="327"/>
      <c r="FB7" s="327"/>
      <c r="FC7" s="327"/>
      <c r="FD7" s="327"/>
      <c r="FE7" s="327"/>
      <c r="FF7" s="327"/>
      <c r="FG7" s="327"/>
      <c r="FH7" s="327"/>
      <c r="FI7" s="327"/>
      <c r="FJ7" s="327"/>
      <c r="FK7" s="327"/>
      <c r="FL7" s="327"/>
      <c r="FM7" s="327"/>
      <c r="FN7" s="327"/>
      <c r="FO7" s="327"/>
      <c r="FP7" s="327"/>
      <c r="FQ7" s="327"/>
      <c r="FR7" s="327"/>
      <c r="FS7" s="327"/>
      <c r="FT7" s="327"/>
      <c r="FU7" s="327"/>
      <c r="FV7" s="327"/>
      <c r="FW7" s="327"/>
      <c r="FX7" s="327"/>
      <c r="FY7" s="327"/>
      <c r="FZ7" s="327"/>
      <c r="GA7" s="327"/>
      <c r="GB7" s="327"/>
      <c r="GC7" s="327"/>
      <c r="GD7" s="327"/>
      <c r="GE7" s="327"/>
      <c r="GF7" s="327"/>
      <c r="GG7" s="327"/>
      <c r="GH7" s="327"/>
      <c r="GI7" s="327"/>
      <c r="GJ7" s="327"/>
      <c r="GK7" s="327"/>
      <c r="GL7" s="327"/>
      <c r="GM7" s="327"/>
      <c r="GN7" s="327"/>
      <c r="GO7" s="327"/>
      <c r="GP7" s="327"/>
      <c r="GQ7" s="327"/>
      <c r="GR7" s="327"/>
      <c r="GS7" s="327"/>
      <c r="GT7" s="327"/>
      <c r="GU7" s="327"/>
      <c r="GV7" s="327"/>
      <c r="GW7" s="327"/>
      <c r="GX7" s="327"/>
      <c r="GY7" s="327"/>
      <c r="GZ7" s="327"/>
      <c r="HA7" s="327"/>
      <c r="HB7" s="327"/>
      <c r="HC7" s="327"/>
      <c r="HD7" s="327"/>
      <c r="HE7" s="327"/>
      <c r="HF7" s="327"/>
      <c r="HG7" s="327"/>
      <c r="HH7" s="327"/>
      <c r="HI7" s="327"/>
      <c r="HJ7" s="327"/>
      <c r="HK7" s="327"/>
      <c r="HL7" s="327"/>
      <c r="HM7" s="327"/>
      <c r="HN7" s="327"/>
      <c r="HO7" s="327"/>
      <c r="HP7" s="327"/>
      <c r="HQ7" s="327"/>
      <c r="HR7" s="327"/>
      <c r="HS7" s="327"/>
      <c r="HT7" s="327"/>
      <c r="HU7" s="327"/>
      <c r="HV7" s="327"/>
      <c r="HW7" s="327"/>
      <c r="HX7" s="327"/>
      <c r="HY7" s="327"/>
      <c r="HZ7" s="327"/>
      <c r="IA7" s="327"/>
      <c r="IB7" s="327"/>
      <c r="IC7" s="327"/>
      <c r="ID7" s="327"/>
      <c r="IE7" s="327"/>
      <c r="IF7" s="327"/>
      <c r="IG7" s="327"/>
      <c r="IH7" s="327"/>
      <c r="II7" s="327"/>
      <c r="IJ7" s="327"/>
      <c r="IK7" s="327"/>
      <c r="IL7" s="327"/>
      <c r="IM7" s="327"/>
      <c r="IN7" s="327"/>
      <c r="IO7" s="327"/>
      <c r="IP7" s="327"/>
      <c r="IQ7" s="327"/>
      <c r="IR7" s="327"/>
      <c r="IS7" s="327"/>
      <c r="IT7" s="327"/>
      <c r="IU7" s="327"/>
      <c r="IV7" s="327"/>
      <c r="IW7" s="327"/>
      <c r="IX7" s="327"/>
      <c r="IY7" s="327"/>
    </row>
    <row r="8" s="253" customFormat="1" ht="11.75" customHeight="1" spans="1:259">
      <c r="A8" s="329" t="s">
        <v>41</v>
      </c>
      <c r="B8" s="330">
        <v>69103</v>
      </c>
      <c r="C8" s="330">
        <v>77335</v>
      </c>
      <c r="D8" s="330">
        <v>63222</v>
      </c>
      <c r="E8" s="330">
        <v>66493</v>
      </c>
      <c r="F8" s="303">
        <f t="shared" si="0"/>
        <v>105.173831893961</v>
      </c>
      <c r="G8" s="328">
        <f t="shared" si="1"/>
        <v>3271</v>
      </c>
      <c r="H8" s="305">
        <f t="shared" si="2"/>
        <v>-3.77697060909078</v>
      </c>
      <c r="I8" s="328">
        <f t="shared" si="3"/>
        <v>-2610</v>
      </c>
      <c r="J8" s="352"/>
      <c r="K8" s="351" t="s">
        <v>42</v>
      </c>
      <c r="L8" s="330">
        <v>144600</v>
      </c>
      <c r="M8" s="330">
        <v>157106.141564076</v>
      </c>
      <c r="N8" s="330">
        <v>145460.86</v>
      </c>
      <c r="O8" s="330">
        <v>147974</v>
      </c>
      <c r="P8" s="303">
        <f t="shared" si="4"/>
        <v>101.727708745844</v>
      </c>
      <c r="Q8" s="328">
        <f t="shared" si="5"/>
        <v>2513.14000000031</v>
      </c>
      <c r="R8" s="303">
        <f t="shared" si="6"/>
        <v>2.33333333333334</v>
      </c>
      <c r="S8" s="328">
        <f t="shared" si="7"/>
        <v>3374</v>
      </c>
      <c r="T8" s="373"/>
      <c r="U8" s="327"/>
      <c r="V8" s="327"/>
      <c r="W8" s="327"/>
      <c r="X8" s="374"/>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7"/>
      <c r="BH8" s="327"/>
      <c r="BI8" s="327"/>
      <c r="BJ8" s="327"/>
      <c r="BK8" s="327"/>
      <c r="BL8" s="327"/>
      <c r="BM8" s="327"/>
      <c r="BN8" s="327"/>
      <c r="BO8" s="327"/>
      <c r="BP8" s="327"/>
      <c r="BQ8" s="327"/>
      <c r="BR8" s="327"/>
      <c r="BS8" s="327"/>
      <c r="BT8" s="327"/>
      <c r="BU8" s="327"/>
      <c r="BV8" s="327"/>
      <c r="BW8" s="327"/>
      <c r="BX8" s="327"/>
      <c r="BY8" s="327"/>
      <c r="BZ8" s="327"/>
      <c r="CA8" s="327"/>
      <c r="CB8" s="327"/>
      <c r="CC8" s="327"/>
      <c r="CD8" s="327"/>
      <c r="CE8" s="327"/>
      <c r="CF8" s="327"/>
      <c r="CG8" s="327"/>
      <c r="CH8" s="327"/>
      <c r="CI8" s="327"/>
      <c r="CJ8" s="327"/>
      <c r="CK8" s="327"/>
      <c r="CL8" s="327"/>
      <c r="CM8" s="327"/>
      <c r="CN8" s="327"/>
      <c r="CO8" s="327"/>
      <c r="CP8" s="327"/>
      <c r="CQ8" s="327"/>
      <c r="CR8" s="327"/>
      <c r="CS8" s="327"/>
      <c r="CT8" s="327"/>
      <c r="CU8" s="327"/>
      <c r="CV8" s="327"/>
      <c r="CW8" s="327"/>
      <c r="CX8" s="327"/>
      <c r="CY8" s="327"/>
      <c r="CZ8" s="327"/>
      <c r="DA8" s="327"/>
      <c r="DB8" s="327"/>
      <c r="DC8" s="327"/>
      <c r="DD8" s="327"/>
      <c r="DE8" s="327"/>
      <c r="DF8" s="327"/>
      <c r="DG8" s="327"/>
      <c r="DH8" s="327"/>
      <c r="DI8" s="327"/>
      <c r="DJ8" s="327"/>
      <c r="DK8" s="327"/>
      <c r="DL8" s="327"/>
      <c r="DM8" s="327"/>
      <c r="DN8" s="327"/>
      <c r="DO8" s="327"/>
      <c r="DP8" s="327"/>
      <c r="DQ8" s="327"/>
      <c r="DR8" s="327"/>
      <c r="DS8" s="327"/>
      <c r="DT8" s="327"/>
      <c r="DU8" s="327"/>
      <c r="DV8" s="327"/>
      <c r="DW8" s="327"/>
      <c r="DX8" s="327"/>
      <c r="DY8" s="327"/>
      <c r="DZ8" s="327"/>
      <c r="EA8" s="327"/>
      <c r="EB8" s="327"/>
      <c r="EC8" s="327"/>
      <c r="ED8" s="327"/>
      <c r="EE8" s="327"/>
      <c r="EF8" s="327"/>
      <c r="EG8" s="327"/>
      <c r="EH8" s="327"/>
      <c r="EI8" s="327"/>
      <c r="EJ8" s="327"/>
      <c r="EK8" s="327"/>
      <c r="EL8" s="327"/>
      <c r="EM8" s="327"/>
      <c r="EN8" s="327"/>
      <c r="EO8" s="327"/>
      <c r="EP8" s="327"/>
      <c r="EQ8" s="327"/>
      <c r="ER8" s="327"/>
      <c r="ES8" s="327"/>
      <c r="ET8" s="327"/>
      <c r="EU8" s="327"/>
      <c r="EV8" s="327"/>
      <c r="EW8" s="327"/>
      <c r="EX8" s="327"/>
      <c r="EY8" s="327"/>
      <c r="EZ8" s="327"/>
      <c r="FA8" s="327"/>
      <c r="FB8" s="327"/>
      <c r="FC8" s="327"/>
      <c r="FD8" s="327"/>
      <c r="FE8" s="327"/>
      <c r="FF8" s="327"/>
      <c r="FG8" s="327"/>
      <c r="FH8" s="327"/>
      <c r="FI8" s="327"/>
      <c r="FJ8" s="327"/>
      <c r="FK8" s="327"/>
      <c r="FL8" s="327"/>
      <c r="FM8" s="327"/>
      <c r="FN8" s="327"/>
      <c r="FO8" s="327"/>
      <c r="FP8" s="327"/>
      <c r="FQ8" s="327"/>
      <c r="FR8" s="327"/>
      <c r="FS8" s="327"/>
      <c r="FT8" s="327"/>
      <c r="FU8" s="327"/>
      <c r="FV8" s="327"/>
      <c r="FW8" s="327"/>
      <c r="FX8" s="327"/>
      <c r="FY8" s="327"/>
      <c r="FZ8" s="327"/>
      <c r="GA8" s="327"/>
      <c r="GB8" s="327"/>
      <c r="GC8" s="327"/>
      <c r="GD8" s="327"/>
      <c r="GE8" s="327"/>
      <c r="GF8" s="327"/>
      <c r="GG8" s="327"/>
      <c r="GH8" s="327"/>
      <c r="GI8" s="327"/>
      <c r="GJ8" s="327"/>
      <c r="GK8" s="327"/>
      <c r="GL8" s="327"/>
      <c r="GM8" s="327"/>
      <c r="GN8" s="327"/>
      <c r="GO8" s="327"/>
      <c r="GP8" s="327"/>
      <c r="GQ8" s="327"/>
      <c r="GR8" s="327"/>
      <c r="GS8" s="327"/>
      <c r="GT8" s="327"/>
      <c r="GU8" s="327"/>
      <c r="GV8" s="327"/>
      <c r="GW8" s="327"/>
      <c r="GX8" s="327"/>
      <c r="GY8" s="327"/>
      <c r="GZ8" s="327"/>
      <c r="HA8" s="327"/>
      <c r="HB8" s="327"/>
      <c r="HC8" s="327"/>
      <c r="HD8" s="327"/>
      <c r="HE8" s="327"/>
      <c r="HF8" s="327"/>
      <c r="HG8" s="327"/>
      <c r="HH8" s="327"/>
      <c r="HI8" s="327"/>
      <c r="HJ8" s="327"/>
      <c r="HK8" s="327"/>
      <c r="HL8" s="327"/>
      <c r="HM8" s="327"/>
      <c r="HN8" s="327"/>
      <c r="HO8" s="327"/>
      <c r="HP8" s="327"/>
      <c r="HQ8" s="327"/>
      <c r="HR8" s="327"/>
      <c r="HS8" s="327"/>
      <c r="HT8" s="327"/>
      <c r="HU8" s="327"/>
      <c r="HV8" s="327"/>
      <c r="HW8" s="327"/>
      <c r="HX8" s="327"/>
      <c r="HY8" s="327"/>
      <c r="HZ8" s="327"/>
      <c r="IA8" s="327"/>
      <c r="IB8" s="327"/>
      <c r="IC8" s="327"/>
      <c r="ID8" s="327"/>
      <c r="IE8" s="327"/>
      <c r="IF8" s="327"/>
      <c r="IG8" s="327"/>
      <c r="IH8" s="327"/>
      <c r="II8" s="327"/>
      <c r="IJ8" s="327"/>
      <c r="IK8" s="327"/>
      <c r="IL8" s="327"/>
      <c r="IM8" s="327"/>
      <c r="IN8" s="327"/>
      <c r="IO8" s="327"/>
      <c r="IP8" s="327"/>
      <c r="IQ8" s="327"/>
      <c r="IR8" s="327"/>
      <c r="IS8" s="327"/>
      <c r="IT8" s="327"/>
      <c r="IU8" s="327"/>
      <c r="IV8" s="327"/>
      <c r="IW8" s="327"/>
      <c r="IX8" s="327"/>
      <c r="IY8" s="327"/>
    </row>
    <row r="9" s="253" customFormat="1" ht="11.75" customHeight="1" spans="1:259">
      <c r="A9" s="329" t="s">
        <v>43</v>
      </c>
      <c r="B9" s="330">
        <v>24380</v>
      </c>
      <c r="C9" s="330">
        <v>27878</v>
      </c>
      <c r="D9" s="330">
        <v>25480</v>
      </c>
      <c r="E9" s="330">
        <v>25028</v>
      </c>
      <c r="F9" s="303">
        <f t="shared" si="0"/>
        <v>98.2260596546311</v>
      </c>
      <c r="G9" s="328">
        <f t="shared" si="1"/>
        <v>-452</v>
      </c>
      <c r="H9" s="305">
        <f t="shared" si="2"/>
        <v>2.65791632485643</v>
      </c>
      <c r="I9" s="328">
        <f t="shared" si="3"/>
        <v>648</v>
      </c>
      <c r="J9" s="352"/>
      <c r="K9" s="351" t="s">
        <v>44</v>
      </c>
      <c r="L9" s="330">
        <v>145523</v>
      </c>
      <c r="M9" s="330">
        <v>201430.235276545</v>
      </c>
      <c r="N9" s="330">
        <v>161139.61</v>
      </c>
      <c r="O9" s="330">
        <v>173478</v>
      </c>
      <c r="P9" s="303">
        <f t="shared" si="4"/>
        <v>107.656956598071</v>
      </c>
      <c r="Q9" s="328">
        <f t="shared" si="5"/>
        <v>12338.3900000002</v>
      </c>
      <c r="R9" s="303">
        <f t="shared" si="6"/>
        <v>19.2100217834981</v>
      </c>
      <c r="S9" s="328">
        <f t="shared" si="7"/>
        <v>27955</v>
      </c>
      <c r="T9" s="373"/>
      <c r="U9" s="327"/>
      <c r="V9" s="327"/>
      <c r="W9" s="327"/>
      <c r="X9" s="374"/>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7"/>
      <c r="BA9" s="327"/>
      <c r="BB9" s="327"/>
      <c r="BC9" s="327"/>
      <c r="BD9" s="327"/>
      <c r="BE9" s="327"/>
      <c r="BF9" s="327"/>
      <c r="BG9" s="327"/>
      <c r="BH9" s="327"/>
      <c r="BI9" s="327"/>
      <c r="BJ9" s="327"/>
      <c r="BK9" s="327"/>
      <c r="BL9" s="327"/>
      <c r="BM9" s="327"/>
      <c r="BN9" s="327"/>
      <c r="BO9" s="327"/>
      <c r="BP9" s="327"/>
      <c r="BQ9" s="327"/>
      <c r="BR9" s="327"/>
      <c r="BS9" s="327"/>
      <c r="BT9" s="327"/>
      <c r="BU9" s="327"/>
      <c r="BV9" s="327"/>
      <c r="BW9" s="327"/>
      <c r="BX9" s="327"/>
      <c r="BY9" s="327"/>
      <c r="BZ9" s="327"/>
      <c r="CA9" s="327"/>
      <c r="CB9" s="327"/>
      <c r="CC9" s="327"/>
      <c r="CD9" s="327"/>
      <c r="CE9" s="327"/>
      <c r="CF9" s="327"/>
      <c r="CG9" s="327"/>
      <c r="CH9" s="327"/>
      <c r="CI9" s="327"/>
      <c r="CJ9" s="327"/>
      <c r="CK9" s="327"/>
      <c r="CL9" s="327"/>
      <c r="CM9" s="327"/>
      <c r="CN9" s="327"/>
      <c r="CO9" s="327"/>
      <c r="CP9" s="327"/>
      <c r="CQ9" s="327"/>
      <c r="CR9" s="327"/>
      <c r="CS9" s="327"/>
      <c r="CT9" s="327"/>
      <c r="CU9" s="327"/>
      <c r="CV9" s="327"/>
      <c r="CW9" s="327"/>
      <c r="CX9" s="327"/>
      <c r="CY9" s="327"/>
      <c r="CZ9" s="327"/>
      <c r="DA9" s="327"/>
      <c r="DB9" s="327"/>
      <c r="DC9" s="327"/>
      <c r="DD9" s="327"/>
      <c r="DE9" s="327"/>
      <c r="DF9" s="327"/>
      <c r="DG9" s="327"/>
      <c r="DH9" s="327"/>
      <c r="DI9" s="327"/>
      <c r="DJ9" s="327"/>
      <c r="DK9" s="327"/>
      <c r="DL9" s="327"/>
      <c r="DM9" s="327"/>
      <c r="DN9" s="327"/>
      <c r="DO9" s="327"/>
      <c r="DP9" s="327"/>
      <c r="DQ9" s="327"/>
      <c r="DR9" s="327"/>
      <c r="DS9" s="327"/>
      <c r="DT9" s="327"/>
      <c r="DU9" s="327"/>
      <c r="DV9" s="327"/>
      <c r="DW9" s="327"/>
      <c r="DX9" s="327"/>
      <c r="DY9" s="327"/>
      <c r="DZ9" s="327"/>
      <c r="EA9" s="327"/>
      <c r="EB9" s="327"/>
      <c r="EC9" s="327"/>
      <c r="ED9" s="327"/>
      <c r="EE9" s="327"/>
      <c r="EF9" s="327"/>
      <c r="EG9" s="327"/>
      <c r="EH9" s="327"/>
      <c r="EI9" s="327"/>
      <c r="EJ9" s="327"/>
      <c r="EK9" s="327"/>
      <c r="EL9" s="327"/>
      <c r="EM9" s="327"/>
      <c r="EN9" s="327"/>
      <c r="EO9" s="327"/>
      <c r="EP9" s="327"/>
      <c r="EQ9" s="327"/>
      <c r="ER9" s="327"/>
      <c r="ES9" s="327"/>
      <c r="ET9" s="327"/>
      <c r="EU9" s="327"/>
      <c r="EV9" s="327"/>
      <c r="EW9" s="327"/>
      <c r="EX9" s="327"/>
      <c r="EY9" s="327"/>
      <c r="EZ9" s="327"/>
      <c r="FA9" s="327"/>
      <c r="FB9" s="327"/>
      <c r="FC9" s="327"/>
      <c r="FD9" s="327"/>
      <c r="FE9" s="327"/>
      <c r="FF9" s="327"/>
      <c r="FG9" s="327"/>
      <c r="FH9" s="327"/>
      <c r="FI9" s="327"/>
      <c r="FJ9" s="327"/>
      <c r="FK9" s="327"/>
      <c r="FL9" s="327"/>
      <c r="FM9" s="327"/>
      <c r="FN9" s="327"/>
      <c r="FO9" s="327"/>
      <c r="FP9" s="327"/>
      <c r="FQ9" s="327"/>
      <c r="FR9" s="327"/>
      <c r="FS9" s="327"/>
      <c r="FT9" s="327"/>
      <c r="FU9" s="327"/>
      <c r="FV9" s="327"/>
      <c r="FW9" s="327"/>
      <c r="FX9" s="327"/>
      <c r="FY9" s="327"/>
      <c r="FZ9" s="327"/>
      <c r="GA9" s="327"/>
      <c r="GB9" s="327"/>
      <c r="GC9" s="327"/>
      <c r="GD9" s="327"/>
      <c r="GE9" s="327"/>
      <c r="GF9" s="327"/>
      <c r="GG9" s="327"/>
      <c r="GH9" s="327"/>
      <c r="GI9" s="327"/>
      <c r="GJ9" s="327"/>
      <c r="GK9" s="327"/>
      <c r="GL9" s="327"/>
      <c r="GM9" s="327"/>
      <c r="GN9" s="327"/>
      <c r="GO9" s="327"/>
      <c r="GP9" s="327"/>
      <c r="GQ9" s="327"/>
      <c r="GR9" s="327"/>
      <c r="GS9" s="327"/>
      <c r="GT9" s="327"/>
      <c r="GU9" s="327"/>
      <c r="GV9" s="327"/>
      <c r="GW9" s="327"/>
      <c r="GX9" s="327"/>
      <c r="GY9" s="327"/>
      <c r="GZ9" s="327"/>
      <c r="HA9" s="327"/>
      <c r="HB9" s="327"/>
      <c r="HC9" s="327"/>
      <c r="HD9" s="327"/>
      <c r="HE9" s="327"/>
      <c r="HF9" s="327"/>
      <c r="HG9" s="327"/>
      <c r="HH9" s="327"/>
      <c r="HI9" s="327"/>
      <c r="HJ9" s="327"/>
      <c r="HK9" s="327"/>
      <c r="HL9" s="327"/>
      <c r="HM9" s="327"/>
      <c r="HN9" s="327"/>
      <c r="HO9" s="327"/>
      <c r="HP9" s="327"/>
      <c r="HQ9" s="327"/>
      <c r="HR9" s="327"/>
      <c r="HS9" s="327"/>
      <c r="HT9" s="327"/>
      <c r="HU9" s="327"/>
      <c r="HV9" s="327"/>
      <c r="HW9" s="327"/>
      <c r="HX9" s="327"/>
      <c r="HY9" s="327"/>
      <c r="HZ9" s="327"/>
      <c r="IA9" s="327"/>
      <c r="IB9" s="327"/>
      <c r="IC9" s="327"/>
      <c r="ID9" s="327"/>
      <c r="IE9" s="327"/>
      <c r="IF9" s="327"/>
      <c r="IG9" s="327"/>
      <c r="IH9" s="327"/>
      <c r="II9" s="327"/>
      <c r="IJ9" s="327"/>
      <c r="IK9" s="327"/>
      <c r="IL9" s="327"/>
      <c r="IM9" s="327"/>
      <c r="IN9" s="327"/>
      <c r="IO9" s="327"/>
      <c r="IP9" s="327"/>
      <c r="IQ9" s="327"/>
      <c r="IR9" s="327"/>
      <c r="IS9" s="327"/>
      <c r="IT9" s="327"/>
      <c r="IU9" s="327"/>
      <c r="IV9" s="327"/>
      <c r="IW9" s="327"/>
      <c r="IX9" s="327"/>
      <c r="IY9" s="327"/>
    </row>
    <row r="10" s="253" customFormat="1" ht="11.75" customHeight="1" spans="1:259">
      <c r="A10" s="329" t="s">
        <v>45</v>
      </c>
      <c r="B10" s="330">
        <v>23022</v>
      </c>
      <c r="C10" s="330">
        <v>20998</v>
      </c>
      <c r="D10" s="330">
        <v>19853</v>
      </c>
      <c r="E10" s="330">
        <v>25930</v>
      </c>
      <c r="F10" s="303">
        <f t="shared" si="0"/>
        <v>130.609983377827</v>
      </c>
      <c r="G10" s="328">
        <f t="shared" si="1"/>
        <v>6077</v>
      </c>
      <c r="H10" s="305">
        <f t="shared" si="2"/>
        <v>12.6313960559465</v>
      </c>
      <c r="I10" s="328">
        <f t="shared" si="3"/>
        <v>2908</v>
      </c>
      <c r="J10" s="352"/>
      <c r="K10" s="351" t="s">
        <v>46</v>
      </c>
      <c r="L10" s="330">
        <v>18346</v>
      </c>
      <c r="M10" s="330">
        <v>35725.0992671395</v>
      </c>
      <c r="N10" s="328">
        <v>16322.13</v>
      </c>
      <c r="O10" s="330">
        <v>19331</v>
      </c>
      <c r="P10" s="303">
        <f t="shared" si="4"/>
        <v>118.434297484458</v>
      </c>
      <c r="Q10" s="328">
        <f t="shared" si="5"/>
        <v>3008.86999999998</v>
      </c>
      <c r="R10" s="303">
        <f t="shared" si="6"/>
        <v>5.36901776954105</v>
      </c>
      <c r="S10" s="328">
        <f t="shared" si="7"/>
        <v>985</v>
      </c>
      <c r="T10" s="373"/>
      <c r="U10" s="327"/>
      <c r="V10" s="327"/>
      <c r="W10" s="327"/>
      <c r="X10" s="374"/>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7"/>
      <c r="AU10" s="327"/>
      <c r="AV10" s="327"/>
      <c r="AW10" s="327"/>
      <c r="AX10" s="327"/>
      <c r="AY10" s="327"/>
      <c r="AZ10" s="327"/>
      <c r="BA10" s="327"/>
      <c r="BB10" s="327"/>
      <c r="BC10" s="327"/>
      <c r="BD10" s="327"/>
      <c r="BE10" s="327"/>
      <c r="BF10" s="327"/>
      <c r="BG10" s="327"/>
      <c r="BH10" s="327"/>
      <c r="BI10" s="327"/>
      <c r="BJ10" s="327"/>
      <c r="BK10" s="327"/>
      <c r="BL10" s="327"/>
      <c r="BM10" s="327"/>
      <c r="BN10" s="327"/>
      <c r="BO10" s="327"/>
      <c r="BP10" s="327"/>
      <c r="BQ10" s="327"/>
      <c r="BR10" s="327"/>
      <c r="BS10" s="327"/>
      <c r="BT10" s="327"/>
      <c r="BU10" s="327"/>
      <c r="BV10" s="327"/>
      <c r="BW10" s="327"/>
      <c r="BX10" s="327"/>
      <c r="BY10" s="327"/>
      <c r="BZ10" s="327"/>
      <c r="CA10" s="327"/>
      <c r="CB10" s="327"/>
      <c r="CC10" s="327"/>
      <c r="CD10" s="327"/>
      <c r="CE10" s="327"/>
      <c r="CF10" s="327"/>
      <c r="CG10" s="327"/>
      <c r="CH10" s="327"/>
      <c r="CI10" s="327"/>
      <c r="CJ10" s="327"/>
      <c r="CK10" s="327"/>
      <c r="CL10" s="327"/>
      <c r="CM10" s="327"/>
      <c r="CN10" s="327"/>
      <c r="CO10" s="327"/>
      <c r="CP10" s="327"/>
      <c r="CQ10" s="327"/>
      <c r="CR10" s="327"/>
      <c r="CS10" s="327"/>
      <c r="CT10" s="327"/>
      <c r="CU10" s="327"/>
      <c r="CV10" s="327"/>
      <c r="CW10" s="327"/>
      <c r="CX10" s="327"/>
      <c r="CY10" s="327"/>
      <c r="CZ10" s="327"/>
      <c r="DA10" s="327"/>
      <c r="DB10" s="327"/>
      <c r="DC10" s="327"/>
      <c r="DD10" s="327"/>
      <c r="DE10" s="327"/>
      <c r="DF10" s="327"/>
      <c r="DG10" s="327"/>
      <c r="DH10" s="327"/>
      <c r="DI10" s="327"/>
      <c r="DJ10" s="327"/>
      <c r="DK10" s="327"/>
      <c r="DL10" s="327"/>
      <c r="DM10" s="327"/>
      <c r="DN10" s="327"/>
      <c r="DO10" s="327"/>
      <c r="DP10" s="327"/>
      <c r="DQ10" s="327"/>
      <c r="DR10" s="327"/>
      <c r="DS10" s="327"/>
      <c r="DT10" s="327"/>
      <c r="DU10" s="327"/>
      <c r="DV10" s="327"/>
      <c r="DW10" s="327"/>
      <c r="DX10" s="327"/>
      <c r="DY10" s="327"/>
      <c r="DZ10" s="327"/>
      <c r="EA10" s="327"/>
      <c r="EB10" s="327"/>
      <c r="EC10" s="327"/>
      <c r="ED10" s="327"/>
      <c r="EE10" s="327"/>
      <c r="EF10" s="327"/>
      <c r="EG10" s="327"/>
      <c r="EH10" s="327"/>
      <c r="EI10" s="327"/>
      <c r="EJ10" s="327"/>
      <c r="EK10" s="327"/>
      <c r="EL10" s="327"/>
      <c r="EM10" s="327"/>
      <c r="EN10" s="327"/>
      <c r="EO10" s="327"/>
      <c r="EP10" s="327"/>
      <c r="EQ10" s="327"/>
      <c r="ER10" s="327"/>
      <c r="ES10" s="327"/>
      <c r="ET10" s="327"/>
      <c r="EU10" s="327"/>
      <c r="EV10" s="327"/>
      <c r="EW10" s="327"/>
      <c r="EX10" s="327"/>
      <c r="EY10" s="327"/>
      <c r="EZ10" s="327"/>
      <c r="FA10" s="327"/>
      <c r="FB10" s="327"/>
      <c r="FC10" s="327"/>
      <c r="FD10" s="327"/>
      <c r="FE10" s="327"/>
      <c r="FF10" s="327"/>
      <c r="FG10" s="327"/>
      <c r="FH10" s="327"/>
      <c r="FI10" s="327"/>
      <c r="FJ10" s="327"/>
      <c r="FK10" s="327"/>
      <c r="FL10" s="327"/>
      <c r="FM10" s="327"/>
      <c r="FN10" s="327"/>
      <c r="FO10" s="327"/>
      <c r="FP10" s="327"/>
      <c r="FQ10" s="327"/>
      <c r="FR10" s="327"/>
      <c r="FS10" s="327"/>
      <c r="FT10" s="327"/>
      <c r="FU10" s="327"/>
      <c r="FV10" s="327"/>
      <c r="FW10" s="327"/>
      <c r="FX10" s="327"/>
      <c r="FY10" s="327"/>
      <c r="FZ10" s="327"/>
      <c r="GA10" s="327"/>
      <c r="GB10" s="327"/>
      <c r="GC10" s="327"/>
      <c r="GD10" s="327"/>
      <c r="GE10" s="327"/>
      <c r="GF10" s="327"/>
      <c r="GG10" s="327"/>
      <c r="GH10" s="327"/>
      <c r="GI10" s="327"/>
      <c r="GJ10" s="327"/>
      <c r="GK10" s="327"/>
      <c r="GL10" s="327"/>
      <c r="GM10" s="327"/>
      <c r="GN10" s="327"/>
      <c r="GO10" s="327"/>
      <c r="GP10" s="327"/>
      <c r="GQ10" s="327"/>
      <c r="GR10" s="327"/>
      <c r="GS10" s="327"/>
      <c r="GT10" s="327"/>
      <c r="GU10" s="327"/>
      <c r="GV10" s="327"/>
      <c r="GW10" s="327"/>
      <c r="GX10" s="327"/>
      <c r="GY10" s="327"/>
      <c r="GZ10" s="327"/>
      <c r="HA10" s="327"/>
      <c r="HB10" s="327"/>
      <c r="HC10" s="327"/>
      <c r="HD10" s="327"/>
      <c r="HE10" s="327"/>
      <c r="HF10" s="327"/>
      <c r="HG10" s="327"/>
      <c r="HH10" s="327"/>
      <c r="HI10" s="327"/>
      <c r="HJ10" s="327"/>
      <c r="HK10" s="327"/>
      <c r="HL10" s="327"/>
      <c r="HM10" s="327"/>
      <c r="HN10" s="327"/>
      <c r="HO10" s="327"/>
      <c r="HP10" s="327"/>
      <c r="HQ10" s="327"/>
      <c r="HR10" s="327"/>
      <c r="HS10" s="327"/>
      <c r="HT10" s="327"/>
      <c r="HU10" s="327"/>
      <c r="HV10" s="327"/>
      <c r="HW10" s="327"/>
      <c r="HX10" s="327"/>
      <c r="HY10" s="327"/>
      <c r="HZ10" s="327"/>
      <c r="IA10" s="327"/>
      <c r="IB10" s="327"/>
      <c r="IC10" s="327"/>
      <c r="ID10" s="327"/>
      <c r="IE10" s="327"/>
      <c r="IF10" s="327"/>
      <c r="IG10" s="327"/>
      <c r="IH10" s="327"/>
      <c r="II10" s="327"/>
      <c r="IJ10" s="327"/>
      <c r="IK10" s="327"/>
      <c r="IL10" s="327"/>
      <c r="IM10" s="327"/>
      <c r="IN10" s="327"/>
      <c r="IO10" s="327"/>
      <c r="IP10" s="327"/>
      <c r="IQ10" s="327"/>
      <c r="IR10" s="327"/>
      <c r="IS10" s="327"/>
      <c r="IT10" s="327"/>
      <c r="IU10" s="327"/>
      <c r="IV10" s="327"/>
      <c r="IW10" s="327"/>
      <c r="IX10" s="327"/>
      <c r="IY10" s="327"/>
    </row>
    <row r="11" s="253" customFormat="1" ht="11.75" customHeight="1" spans="1:259">
      <c r="A11" s="329" t="s">
        <v>47</v>
      </c>
      <c r="B11" s="330">
        <v>15739</v>
      </c>
      <c r="C11" s="330">
        <v>12737</v>
      </c>
      <c r="D11" s="330">
        <v>8500</v>
      </c>
      <c r="E11" s="330">
        <v>14447</v>
      </c>
      <c r="F11" s="303">
        <f t="shared" si="0"/>
        <v>169.964705882353</v>
      </c>
      <c r="G11" s="328">
        <f t="shared" si="1"/>
        <v>5947</v>
      </c>
      <c r="H11" s="305">
        <f t="shared" si="2"/>
        <v>-8.20890780862825</v>
      </c>
      <c r="I11" s="328">
        <f t="shared" si="3"/>
        <v>-1292</v>
      </c>
      <c r="J11" s="352"/>
      <c r="K11" s="351" t="s">
        <v>48</v>
      </c>
      <c r="L11" s="330">
        <v>41300</v>
      </c>
      <c r="M11" s="330">
        <v>71499.9016561105</v>
      </c>
      <c r="N11" s="330">
        <v>27543.9</v>
      </c>
      <c r="O11" s="330">
        <v>35234</v>
      </c>
      <c r="P11" s="303">
        <f t="shared" si="4"/>
        <v>127.919430436503</v>
      </c>
      <c r="Q11" s="328">
        <f t="shared" si="5"/>
        <v>7690.10000000005</v>
      </c>
      <c r="R11" s="303">
        <f t="shared" si="6"/>
        <v>-14.6876513317191</v>
      </c>
      <c r="S11" s="328">
        <f t="shared" si="7"/>
        <v>-6066</v>
      </c>
      <c r="T11" s="373"/>
      <c r="U11" s="327"/>
      <c r="V11" s="327"/>
      <c r="W11" s="327"/>
      <c r="X11" s="374"/>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7"/>
      <c r="BA11" s="327"/>
      <c r="BB11" s="327"/>
      <c r="BC11" s="327"/>
      <c r="BD11" s="327"/>
      <c r="BE11" s="327"/>
      <c r="BF11" s="327"/>
      <c r="BG11" s="327"/>
      <c r="BH11" s="327"/>
      <c r="BI11" s="327"/>
      <c r="BJ11" s="327"/>
      <c r="BK11" s="327"/>
      <c r="BL11" s="327"/>
      <c r="BM11" s="327"/>
      <c r="BN11" s="327"/>
      <c r="BO11" s="327"/>
      <c r="BP11" s="327"/>
      <c r="BQ11" s="327"/>
      <c r="BR11" s="327"/>
      <c r="BS11" s="327"/>
      <c r="BT11" s="327"/>
      <c r="BU11" s="327"/>
      <c r="BV11" s="327"/>
      <c r="BW11" s="327"/>
      <c r="BX11" s="327"/>
      <c r="BY11" s="327"/>
      <c r="BZ11" s="327"/>
      <c r="CA11" s="327"/>
      <c r="CB11" s="327"/>
      <c r="CC11" s="327"/>
      <c r="CD11" s="327"/>
      <c r="CE11" s="327"/>
      <c r="CF11" s="327"/>
      <c r="CG11" s="327"/>
      <c r="CH11" s="327"/>
      <c r="CI11" s="327"/>
      <c r="CJ11" s="327"/>
      <c r="CK11" s="327"/>
      <c r="CL11" s="327"/>
      <c r="CM11" s="327"/>
      <c r="CN11" s="327"/>
      <c r="CO11" s="327"/>
      <c r="CP11" s="327"/>
      <c r="CQ11" s="327"/>
      <c r="CR11" s="327"/>
      <c r="CS11" s="327"/>
      <c r="CT11" s="327"/>
      <c r="CU11" s="327"/>
      <c r="CV11" s="327"/>
      <c r="CW11" s="327"/>
      <c r="CX11" s="327"/>
      <c r="CY11" s="327"/>
      <c r="CZ11" s="327"/>
      <c r="DA11" s="327"/>
      <c r="DB11" s="327"/>
      <c r="DC11" s="327"/>
      <c r="DD11" s="327"/>
      <c r="DE11" s="327"/>
      <c r="DF11" s="327"/>
      <c r="DG11" s="327"/>
      <c r="DH11" s="327"/>
      <c r="DI11" s="327"/>
      <c r="DJ11" s="327"/>
      <c r="DK11" s="327"/>
      <c r="DL11" s="327"/>
      <c r="DM11" s="327"/>
      <c r="DN11" s="327"/>
      <c r="DO11" s="327"/>
      <c r="DP11" s="327"/>
      <c r="DQ11" s="327"/>
      <c r="DR11" s="327"/>
      <c r="DS11" s="327"/>
      <c r="DT11" s="327"/>
      <c r="DU11" s="327"/>
      <c r="DV11" s="327"/>
      <c r="DW11" s="327"/>
      <c r="DX11" s="327"/>
      <c r="DY11" s="327"/>
      <c r="DZ11" s="327"/>
      <c r="EA11" s="327"/>
      <c r="EB11" s="327"/>
      <c r="EC11" s="327"/>
      <c r="ED11" s="327"/>
      <c r="EE11" s="327"/>
      <c r="EF11" s="327"/>
      <c r="EG11" s="327"/>
      <c r="EH11" s="327"/>
      <c r="EI11" s="327"/>
      <c r="EJ11" s="327"/>
      <c r="EK11" s="327"/>
      <c r="EL11" s="327"/>
      <c r="EM11" s="327"/>
      <c r="EN11" s="327"/>
      <c r="EO11" s="327"/>
      <c r="EP11" s="327"/>
      <c r="EQ11" s="327"/>
      <c r="ER11" s="327"/>
      <c r="ES11" s="327"/>
      <c r="ET11" s="327"/>
      <c r="EU11" s="327"/>
      <c r="EV11" s="327"/>
      <c r="EW11" s="327"/>
      <c r="EX11" s="327"/>
      <c r="EY11" s="327"/>
      <c r="EZ11" s="327"/>
      <c r="FA11" s="327"/>
      <c r="FB11" s="327"/>
      <c r="FC11" s="327"/>
      <c r="FD11" s="327"/>
      <c r="FE11" s="327"/>
      <c r="FF11" s="327"/>
      <c r="FG11" s="327"/>
      <c r="FH11" s="327"/>
      <c r="FI11" s="327"/>
      <c r="FJ11" s="327"/>
      <c r="FK11" s="327"/>
      <c r="FL11" s="327"/>
      <c r="FM11" s="327"/>
      <c r="FN11" s="327"/>
      <c r="FO11" s="327"/>
      <c r="FP11" s="327"/>
      <c r="FQ11" s="327"/>
      <c r="FR11" s="327"/>
      <c r="FS11" s="327"/>
      <c r="FT11" s="327"/>
      <c r="FU11" s="327"/>
      <c r="FV11" s="327"/>
      <c r="FW11" s="327"/>
      <c r="FX11" s="327"/>
      <c r="FY11" s="327"/>
      <c r="FZ11" s="327"/>
      <c r="GA11" s="327"/>
      <c r="GB11" s="327"/>
      <c r="GC11" s="327"/>
      <c r="GD11" s="327"/>
      <c r="GE11" s="327"/>
      <c r="GF11" s="327"/>
      <c r="GG11" s="327"/>
      <c r="GH11" s="327"/>
      <c r="GI11" s="327"/>
      <c r="GJ11" s="327"/>
      <c r="GK11" s="327"/>
      <c r="GL11" s="327"/>
      <c r="GM11" s="327"/>
      <c r="GN11" s="327"/>
      <c r="GO11" s="327"/>
      <c r="GP11" s="327"/>
      <c r="GQ11" s="327"/>
      <c r="GR11" s="327"/>
      <c r="GS11" s="327"/>
      <c r="GT11" s="327"/>
      <c r="GU11" s="327"/>
      <c r="GV11" s="327"/>
      <c r="GW11" s="327"/>
      <c r="GX11" s="327"/>
      <c r="GY11" s="327"/>
      <c r="GZ11" s="327"/>
      <c r="HA11" s="327"/>
      <c r="HB11" s="327"/>
      <c r="HC11" s="327"/>
      <c r="HD11" s="327"/>
      <c r="HE11" s="327"/>
      <c r="HF11" s="327"/>
      <c r="HG11" s="327"/>
      <c r="HH11" s="327"/>
      <c r="HI11" s="327"/>
      <c r="HJ11" s="327"/>
      <c r="HK11" s="327"/>
      <c r="HL11" s="327"/>
      <c r="HM11" s="327"/>
      <c r="HN11" s="327"/>
      <c r="HO11" s="327"/>
      <c r="HP11" s="327"/>
      <c r="HQ11" s="327"/>
      <c r="HR11" s="327"/>
      <c r="HS11" s="327"/>
      <c r="HT11" s="327"/>
      <c r="HU11" s="327"/>
      <c r="HV11" s="327"/>
      <c r="HW11" s="327"/>
      <c r="HX11" s="327"/>
      <c r="HY11" s="327"/>
      <c r="HZ11" s="327"/>
      <c r="IA11" s="327"/>
      <c r="IB11" s="327"/>
      <c r="IC11" s="327"/>
      <c r="ID11" s="327"/>
      <c r="IE11" s="327"/>
      <c r="IF11" s="327"/>
      <c r="IG11" s="327"/>
      <c r="IH11" s="327"/>
      <c r="II11" s="327"/>
      <c r="IJ11" s="327"/>
      <c r="IK11" s="327"/>
      <c r="IL11" s="327"/>
      <c r="IM11" s="327"/>
      <c r="IN11" s="327"/>
      <c r="IO11" s="327"/>
      <c r="IP11" s="327"/>
      <c r="IQ11" s="327"/>
      <c r="IR11" s="327"/>
      <c r="IS11" s="327"/>
      <c r="IT11" s="327"/>
      <c r="IU11" s="327"/>
      <c r="IV11" s="327"/>
      <c r="IW11" s="327"/>
      <c r="IX11" s="327"/>
      <c r="IY11" s="327"/>
    </row>
    <row r="12" s="253" customFormat="1" ht="11.75" customHeight="1" spans="1:259">
      <c r="A12" s="329" t="s">
        <v>49</v>
      </c>
      <c r="B12" s="330">
        <v>37011</v>
      </c>
      <c r="C12" s="330">
        <v>40646</v>
      </c>
      <c r="D12" s="330">
        <v>25300</v>
      </c>
      <c r="E12" s="330">
        <v>25590</v>
      </c>
      <c r="F12" s="303">
        <f t="shared" si="0"/>
        <v>101.146245059289</v>
      </c>
      <c r="G12" s="328">
        <f t="shared" si="1"/>
        <v>290</v>
      </c>
      <c r="H12" s="305">
        <f t="shared" si="2"/>
        <v>-30.8583934505958</v>
      </c>
      <c r="I12" s="328">
        <f t="shared" si="3"/>
        <v>-11421</v>
      </c>
      <c r="J12" s="352"/>
      <c r="K12" s="351" t="s">
        <v>50</v>
      </c>
      <c r="L12" s="330">
        <v>162864</v>
      </c>
      <c r="M12" s="330">
        <v>192315.122234359</v>
      </c>
      <c r="N12" s="330">
        <v>154328.86</v>
      </c>
      <c r="O12" s="330">
        <v>159284</v>
      </c>
      <c r="P12" s="303">
        <f t="shared" si="4"/>
        <v>103.210766929789</v>
      </c>
      <c r="Q12" s="328">
        <f t="shared" si="5"/>
        <v>4955.13999999961</v>
      </c>
      <c r="R12" s="303">
        <f t="shared" si="6"/>
        <v>-2.19815306022203</v>
      </c>
      <c r="S12" s="328">
        <f t="shared" si="7"/>
        <v>-3580</v>
      </c>
      <c r="T12" s="373"/>
      <c r="U12" s="327"/>
      <c r="V12" s="327"/>
      <c r="W12" s="327"/>
      <c r="X12" s="374"/>
      <c r="Y12" s="327"/>
      <c r="Z12" s="327"/>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327"/>
      <c r="AW12" s="327"/>
      <c r="AX12" s="327"/>
      <c r="AY12" s="327"/>
      <c r="AZ12" s="327"/>
      <c r="BA12" s="327"/>
      <c r="BB12" s="327"/>
      <c r="BC12" s="327"/>
      <c r="BD12" s="327"/>
      <c r="BE12" s="327"/>
      <c r="BF12" s="327"/>
      <c r="BG12" s="327"/>
      <c r="BH12" s="327"/>
      <c r="BI12" s="327"/>
      <c r="BJ12" s="327"/>
      <c r="BK12" s="327"/>
      <c r="BL12" s="327"/>
      <c r="BM12" s="327"/>
      <c r="BN12" s="327"/>
      <c r="BO12" s="327"/>
      <c r="BP12" s="327"/>
      <c r="BQ12" s="327"/>
      <c r="BR12" s="327"/>
      <c r="BS12" s="327"/>
      <c r="BT12" s="327"/>
      <c r="BU12" s="327"/>
      <c r="BV12" s="327"/>
      <c r="BW12" s="327"/>
      <c r="BX12" s="327"/>
      <c r="BY12" s="327"/>
      <c r="BZ12" s="327"/>
      <c r="CA12" s="327"/>
      <c r="CB12" s="327"/>
      <c r="CC12" s="327"/>
      <c r="CD12" s="327"/>
      <c r="CE12" s="327"/>
      <c r="CF12" s="327"/>
      <c r="CG12" s="327"/>
      <c r="CH12" s="327"/>
      <c r="CI12" s="327"/>
      <c r="CJ12" s="327"/>
      <c r="CK12" s="327"/>
      <c r="CL12" s="327"/>
      <c r="CM12" s="327"/>
      <c r="CN12" s="327"/>
      <c r="CO12" s="327"/>
      <c r="CP12" s="327"/>
      <c r="CQ12" s="327"/>
      <c r="CR12" s="327"/>
      <c r="CS12" s="327"/>
      <c r="CT12" s="327"/>
      <c r="CU12" s="327"/>
      <c r="CV12" s="327"/>
      <c r="CW12" s="327"/>
      <c r="CX12" s="327"/>
      <c r="CY12" s="327"/>
      <c r="CZ12" s="327"/>
      <c r="DA12" s="327"/>
      <c r="DB12" s="327"/>
      <c r="DC12" s="327"/>
      <c r="DD12" s="327"/>
      <c r="DE12" s="327"/>
      <c r="DF12" s="327"/>
      <c r="DG12" s="327"/>
      <c r="DH12" s="327"/>
      <c r="DI12" s="327"/>
      <c r="DJ12" s="327"/>
      <c r="DK12" s="327"/>
      <c r="DL12" s="327"/>
      <c r="DM12" s="327"/>
      <c r="DN12" s="327"/>
      <c r="DO12" s="327"/>
      <c r="DP12" s="327"/>
      <c r="DQ12" s="327"/>
      <c r="DR12" s="327"/>
      <c r="DS12" s="327"/>
      <c r="DT12" s="327"/>
      <c r="DU12" s="327"/>
      <c r="DV12" s="327"/>
      <c r="DW12" s="327"/>
      <c r="DX12" s="327"/>
      <c r="DY12" s="327"/>
      <c r="DZ12" s="327"/>
      <c r="EA12" s="327"/>
      <c r="EB12" s="327"/>
      <c r="EC12" s="327"/>
      <c r="ED12" s="327"/>
      <c r="EE12" s="327"/>
      <c r="EF12" s="327"/>
      <c r="EG12" s="327"/>
      <c r="EH12" s="327"/>
      <c r="EI12" s="327"/>
      <c r="EJ12" s="327"/>
      <c r="EK12" s="327"/>
      <c r="EL12" s="327"/>
      <c r="EM12" s="327"/>
      <c r="EN12" s="327"/>
      <c r="EO12" s="327"/>
      <c r="EP12" s="327"/>
      <c r="EQ12" s="327"/>
      <c r="ER12" s="327"/>
      <c r="ES12" s="327"/>
      <c r="ET12" s="327"/>
      <c r="EU12" s="327"/>
      <c r="EV12" s="327"/>
      <c r="EW12" s="327"/>
      <c r="EX12" s="327"/>
      <c r="EY12" s="327"/>
      <c r="EZ12" s="327"/>
      <c r="FA12" s="327"/>
      <c r="FB12" s="327"/>
      <c r="FC12" s="327"/>
      <c r="FD12" s="327"/>
      <c r="FE12" s="327"/>
      <c r="FF12" s="327"/>
      <c r="FG12" s="327"/>
      <c r="FH12" s="327"/>
      <c r="FI12" s="327"/>
      <c r="FJ12" s="327"/>
      <c r="FK12" s="327"/>
      <c r="FL12" s="327"/>
      <c r="FM12" s="327"/>
      <c r="FN12" s="327"/>
      <c r="FO12" s="327"/>
      <c r="FP12" s="327"/>
      <c r="FQ12" s="327"/>
      <c r="FR12" s="327"/>
      <c r="FS12" s="327"/>
      <c r="FT12" s="327"/>
      <c r="FU12" s="327"/>
      <c r="FV12" s="327"/>
      <c r="FW12" s="327"/>
      <c r="FX12" s="327"/>
      <c r="FY12" s="327"/>
      <c r="FZ12" s="327"/>
      <c r="GA12" s="327"/>
      <c r="GB12" s="327"/>
      <c r="GC12" s="327"/>
      <c r="GD12" s="327"/>
      <c r="GE12" s="327"/>
      <c r="GF12" s="327"/>
      <c r="GG12" s="327"/>
      <c r="GH12" s="327"/>
      <c r="GI12" s="327"/>
      <c r="GJ12" s="327"/>
      <c r="GK12" s="327"/>
      <c r="GL12" s="327"/>
      <c r="GM12" s="327"/>
      <c r="GN12" s="327"/>
      <c r="GO12" s="327"/>
      <c r="GP12" s="327"/>
      <c r="GQ12" s="327"/>
      <c r="GR12" s="327"/>
      <c r="GS12" s="327"/>
      <c r="GT12" s="327"/>
      <c r="GU12" s="327"/>
      <c r="GV12" s="327"/>
      <c r="GW12" s="327"/>
      <c r="GX12" s="327"/>
      <c r="GY12" s="327"/>
      <c r="GZ12" s="327"/>
      <c r="HA12" s="327"/>
      <c r="HB12" s="327"/>
      <c r="HC12" s="327"/>
      <c r="HD12" s="327"/>
      <c r="HE12" s="327"/>
      <c r="HF12" s="327"/>
      <c r="HG12" s="327"/>
      <c r="HH12" s="327"/>
      <c r="HI12" s="327"/>
      <c r="HJ12" s="327"/>
      <c r="HK12" s="327"/>
      <c r="HL12" s="327"/>
      <c r="HM12" s="327"/>
      <c r="HN12" s="327"/>
      <c r="HO12" s="327"/>
      <c r="HP12" s="327"/>
      <c r="HQ12" s="327"/>
      <c r="HR12" s="327"/>
      <c r="HS12" s="327"/>
      <c r="HT12" s="327"/>
      <c r="HU12" s="327"/>
      <c r="HV12" s="327"/>
      <c r="HW12" s="327"/>
      <c r="HX12" s="327"/>
      <c r="HY12" s="327"/>
      <c r="HZ12" s="327"/>
      <c r="IA12" s="327"/>
      <c r="IB12" s="327"/>
      <c r="IC12" s="327"/>
      <c r="ID12" s="327"/>
      <c r="IE12" s="327"/>
      <c r="IF12" s="327"/>
      <c r="IG12" s="327"/>
      <c r="IH12" s="327"/>
      <c r="II12" s="327"/>
      <c r="IJ12" s="327"/>
      <c r="IK12" s="327"/>
      <c r="IL12" s="327"/>
      <c r="IM12" s="327"/>
      <c r="IN12" s="327"/>
      <c r="IO12" s="327"/>
      <c r="IP12" s="327"/>
      <c r="IQ12" s="327"/>
      <c r="IR12" s="327"/>
      <c r="IS12" s="327"/>
      <c r="IT12" s="327"/>
      <c r="IU12" s="327"/>
      <c r="IV12" s="327"/>
      <c r="IW12" s="327"/>
      <c r="IX12" s="327"/>
      <c r="IY12" s="327"/>
    </row>
    <row r="13" s="253" customFormat="1" ht="11.75" customHeight="1" spans="1:259">
      <c r="A13" s="329" t="s">
        <v>51</v>
      </c>
      <c r="B13" s="330">
        <v>14989</v>
      </c>
      <c r="C13" s="330">
        <v>17486</v>
      </c>
      <c r="D13" s="330">
        <v>13000</v>
      </c>
      <c r="E13" s="330">
        <v>12927</v>
      </c>
      <c r="F13" s="303">
        <f t="shared" si="0"/>
        <v>99.4384615384615</v>
      </c>
      <c r="G13" s="328">
        <f t="shared" si="1"/>
        <v>-73</v>
      </c>
      <c r="H13" s="305">
        <f t="shared" si="2"/>
        <v>-13.7567549536327</v>
      </c>
      <c r="I13" s="328">
        <f t="shared" si="3"/>
        <v>-2062</v>
      </c>
      <c r="J13" s="352"/>
      <c r="K13" s="351" t="s">
        <v>52</v>
      </c>
      <c r="L13" s="330">
        <v>61223</v>
      </c>
      <c r="M13" s="330">
        <v>81975.3662262171</v>
      </c>
      <c r="N13" s="330">
        <v>56821.86</v>
      </c>
      <c r="O13" s="330">
        <v>61096</v>
      </c>
      <c r="P13" s="303">
        <f t="shared" si="4"/>
        <v>107.521999455843</v>
      </c>
      <c r="Q13" s="328">
        <f t="shared" si="5"/>
        <v>4274.14000000001</v>
      </c>
      <c r="R13" s="303">
        <f t="shared" si="6"/>
        <v>-0.2074383810006</v>
      </c>
      <c r="S13" s="328">
        <f t="shared" si="7"/>
        <v>-127</v>
      </c>
      <c r="T13" s="373"/>
      <c r="U13" s="327"/>
      <c r="V13" s="327"/>
      <c r="W13" s="327"/>
      <c r="X13" s="374"/>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7"/>
      <c r="BA13" s="327"/>
      <c r="BB13" s="327"/>
      <c r="BC13" s="327"/>
      <c r="BD13" s="327"/>
      <c r="BE13" s="327"/>
      <c r="BF13" s="327"/>
      <c r="BG13" s="327"/>
      <c r="BH13" s="327"/>
      <c r="BI13" s="327"/>
      <c r="BJ13" s="327"/>
      <c r="BK13" s="327"/>
      <c r="BL13" s="327"/>
      <c r="BM13" s="327"/>
      <c r="BN13" s="327"/>
      <c r="BO13" s="327"/>
      <c r="BP13" s="327"/>
      <c r="BQ13" s="327"/>
      <c r="BR13" s="327"/>
      <c r="BS13" s="327"/>
      <c r="BT13" s="327"/>
      <c r="BU13" s="327"/>
      <c r="BV13" s="327"/>
      <c r="BW13" s="327"/>
      <c r="BX13" s="327"/>
      <c r="BY13" s="327"/>
      <c r="BZ13" s="327"/>
      <c r="CA13" s="327"/>
      <c r="CB13" s="327"/>
      <c r="CC13" s="327"/>
      <c r="CD13" s="327"/>
      <c r="CE13" s="327"/>
      <c r="CF13" s="327"/>
      <c r="CG13" s="327"/>
      <c r="CH13" s="327"/>
      <c r="CI13" s="327"/>
      <c r="CJ13" s="327"/>
      <c r="CK13" s="327"/>
      <c r="CL13" s="327"/>
      <c r="CM13" s="327"/>
      <c r="CN13" s="327"/>
      <c r="CO13" s="327"/>
      <c r="CP13" s="327"/>
      <c r="CQ13" s="327"/>
      <c r="CR13" s="327"/>
      <c r="CS13" s="327"/>
      <c r="CT13" s="327"/>
      <c r="CU13" s="327"/>
      <c r="CV13" s="327"/>
      <c r="CW13" s="327"/>
      <c r="CX13" s="327"/>
      <c r="CY13" s="327"/>
      <c r="CZ13" s="327"/>
      <c r="DA13" s="327"/>
      <c r="DB13" s="327"/>
      <c r="DC13" s="327"/>
      <c r="DD13" s="327"/>
      <c r="DE13" s="327"/>
      <c r="DF13" s="327"/>
      <c r="DG13" s="327"/>
      <c r="DH13" s="327"/>
      <c r="DI13" s="327"/>
      <c r="DJ13" s="327"/>
      <c r="DK13" s="327"/>
      <c r="DL13" s="327"/>
      <c r="DM13" s="327"/>
      <c r="DN13" s="327"/>
      <c r="DO13" s="327"/>
      <c r="DP13" s="327"/>
      <c r="DQ13" s="327"/>
      <c r="DR13" s="327"/>
      <c r="DS13" s="327"/>
      <c r="DT13" s="327"/>
      <c r="DU13" s="327"/>
      <c r="DV13" s="327"/>
      <c r="DW13" s="327"/>
      <c r="DX13" s="327"/>
      <c r="DY13" s="327"/>
      <c r="DZ13" s="327"/>
      <c r="EA13" s="327"/>
      <c r="EB13" s="327"/>
      <c r="EC13" s="327"/>
      <c r="ED13" s="327"/>
      <c r="EE13" s="327"/>
      <c r="EF13" s="327"/>
      <c r="EG13" s="327"/>
      <c r="EH13" s="327"/>
      <c r="EI13" s="327"/>
      <c r="EJ13" s="327"/>
      <c r="EK13" s="327"/>
      <c r="EL13" s="327"/>
      <c r="EM13" s="327"/>
      <c r="EN13" s="327"/>
      <c r="EO13" s="327"/>
      <c r="EP13" s="327"/>
      <c r="EQ13" s="327"/>
      <c r="ER13" s="327"/>
      <c r="ES13" s="327"/>
      <c r="ET13" s="327"/>
      <c r="EU13" s="327"/>
      <c r="EV13" s="327"/>
      <c r="EW13" s="327"/>
      <c r="EX13" s="327"/>
      <c r="EY13" s="327"/>
      <c r="EZ13" s="327"/>
      <c r="FA13" s="327"/>
      <c r="FB13" s="327"/>
      <c r="FC13" s="327"/>
      <c r="FD13" s="327"/>
      <c r="FE13" s="327"/>
      <c r="FF13" s="327"/>
      <c r="FG13" s="327"/>
      <c r="FH13" s="327"/>
      <c r="FI13" s="327"/>
      <c r="FJ13" s="327"/>
      <c r="FK13" s="327"/>
      <c r="FL13" s="327"/>
      <c r="FM13" s="327"/>
      <c r="FN13" s="327"/>
      <c r="FO13" s="327"/>
      <c r="FP13" s="327"/>
      <c r="FQ13" s="327"/>
      <c r="FR13" s="327"/>
      <c r="FS13" s="327"/>
      <c r="FT13" s="327"/>
      <c r="FU13" s="327"/>
      <c r="FV13" s="327"/>
      <c r="FW13" s="327"/>
      <c r="FX13" s="327"/>
      <c r="FY13" s="327"/>
      <c r="FZ13" s="327"/>
      <c r="GA13" s="327"/>
      <c r="GB13" s="327"/>
      <c r="GC13" s="327"/>
      <c r="GD13" s="327"/>
      <c r="GE13" s="327"/>
      <c r="GF13" s="327"/>
      <c r="GG13" s="327"/>
      <c r="GH13" s="327"/>
      <c r="GI13" s="327"/>
      <c r="GJ13" s="327"/>
      <c r="GK13" s="327"/>
      <c r="GL13" s="327"/>
      <c r="GM13" s="327"/>
      <c r="GN13" s="327"/>
      <c r="GO13" s="327"/>
      <c r="GP13" s="327"/>
      <c r="GQ13" s="327"/>
      <c r="GR13" s="327"/>
      <c r="GS13" s="327"/>
      <c r="GT13" s="327"/>
      <c r="GU13" s="327"/>
      <c r="GV13" s="327"/>
      <c r="GW13" s="327"/>
      <c r="GX13" s="327"/>
      <c r="GY13" s="327"/>
      <c r="GZ13" s="327"/>
      <c r="HA13" s="327"/>
      <c r="HB13" s="327"/>
      <c r="HC13" s="327"/>
      <c r="HD13" s="327"/>
      <c r="HE13" s="327"/>
      <c r="HF13" s="327"/>
      <c r="HG13" s="327"/>
      <c r="HH13" s="327"/>
      <c r="HI13" s="327"/>
      <c r="HJ13" s="327"/>
      <c r="HK13" s="327"/>
      <c r="HL13" s="327"/>
      <c r="HM13" s="327"/>
      <c r="HN13" s="327"/>
      <c r="HO13" s="327"/>
      <c r="HP13" s="327"/>
      <c r="HQ13" s="327"/>
      <c r="HR13" s="327"/>
      <c r="HS13" s="327"/>
      <c r="HT13" s="327"/>
      <c r="HU13" s="327"/>
      <c r="HV13" s="327"/>
      <c r="HW13" s="327"/>
      <c r="HX13" s="327"/>
      <c r="HY13" s="327"/>
      <c r="HZ13" s="327"/>
      <c r="IA13" s="327"/>
      <c r="IB13" s="327"/>
      <c r="IC13" s="327"/>
      <c r="ID13" s="327"/>
      <c r="IE13" s="327"/>
      <c r="IF13" s="327"/>
      <c r="IG13" s="327"/>
      <c r="IH13" s="327"/>
      <c r="II13" s="327"/>
      <c r="IJ13" s="327"/>
      <c r="IK13" s="327"/>
      <c r="IL13" s="327"/>
      <c r="IM13" s="327"/>
      <c r="IN13" s="327"/>
      <c r="IO13" s="327"/>
      <c r="IP13" s="327"/>
      <c r="IQ13" s="327"/>
      <c r="IR13" s="327"/>
      <c r="IS13" s="327"/>
      <c r="IT13" s="327"/>
      <c r="IU13" s="327"/>
      <c r="IV13" s="327"/>
      <c r="IW13" s="327"/>
      <c r="IX13" s="327"/>
      <c r="IY13" s="327"/>
    </row>
    <row r="14" s="253" customFormat="1" ht="11.75" customHeight="1" spans="1:259">
      <c r="A14" s="329" t="s">
        <v>53</v>
      </c>
      <c r="B14" s="330">
        <v>18912</v>
      </c>
      <c r="C14" s="330">
        <v>20377</v>
      </c>
      <c r="D14" s="330">
        <v>22762</v>
      </c>
      <c r="E14" s="330">
        <v>20553</v>
      </c>
      <c r="F14" s="303">
        <f t="shared" si="0"/>
        <v>90.2952288902557</v>
      </c>
      <c r="G14" s="328">
        <f t="shared" si="1"/>
        <v>-2209</v>
      </c>
      <c r="H14" s="305">
        <f t="shared" si="2"/>
        <v>8.67703045685279</v>
      </c>
      <c r="I14" s="328">
        <f t="shared" si="3"/>
        <v>1641</v>
      </c>
      <c r="J14" s="352"/>
      <c r="K14" s="351" t="s">
        <v>54</v>
      </c>
      <c r="L14" s="330">
        <v>24090</v>
      </c>
      <c r="M14" s="330">
        <v>44222.2306840621</v>
      </c>
      <c r="N14" s="330">
        <v>18641.34</v>
      </c>
      <c r="O14" s="330">
        <v>18956</v>
      </c>
      <c r="P14" s="303">
        <f t="shared" si="4"/>
        <v>101.68796878336</v>
      </c>
      <c r="Q14" s="328">
        <f t="shared" si="5"/>
        <v>314.660000000047</v>
      </c>
      <c r="R14" s="303">
        <f t="shared" si="6"/>
        <v>-21.3117476131175</v>
      </c>
      <c r="S14" s="328">
        <f t="shared" si="7"/>
        <v>-5134</v>
      </c>
      <c r="T14" s="373"/>
      <c r="U14" s="327"/>
      <c r="V14" s="327"/>
      <c r="W14" s="327"/>
      <c r="X14" s="374"/>
      <c r="Y14" s="327"/>
      <c r="Z14" s="327"/>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27"/>
      <c r="AW14" s="327"/>
      <c r="AX14" s="327"/>
      <c r="AY14" s="327"/>
      <c r="AZ14" s="327"/>
      <c r="BA14" s="327"/>
      <c r="BB14" s="327"/>
      <c r="BC14" s="327"/>
      <c r="BD14" s="327"/>
      <c r="BE14" s="327"/>
      <c r="BF14" s="327"/>
      <c r="BG14" s="327"/>
      <c r="BH14" s="327"/>
      <c r="BI14" s="327"/>
      <c r="BJ14" s="327"/>
      <c r="BK14" s="327"/>
      <c r="BL14" s="327"/>
      <c r="BM14" s="327"/>
      <c r="BN14" s="327"/>
      <c r="BO14" s="327"/>
      <c r="BP14" s="327"/>
      <c r="BQ14" s="327"/>
      <c r="BR14" s="327"/>
      <c r="BS14" s="327"/>
      <c r="BT14" s="327"/>
      <c r="BU14" s="327"/>
      <c r="BV14" s="327"/>
      <c r="BW14" s="327"/>
      <c r="BX14" s="327"/>
      <c r="BY14" s="327"/>
      <c r="BZ14" s="327"/>
      <c r="CA14" s="327"/>
      <c r="CB14" s="327"/>
      <c r="CC14" s="327"/>
      <c r="CD14" s="327"/>
      <c r="CE14" s="327"/>
      <c r="CF14" s="327"/>
      <c r="CG14" s="327"/>
      <c r="CH14" s="327"/>
      <c r="CI14" s="327"/>
      <c r="CJ14" s="327"/>
      <c r="CK14" s="327"/>
      <c r="CL14" s="327"/>
      <c r="CM14" s="327"/>
      <c r="CN14" s="327"/>
      <c r="CO14" s="327"/>
      <c r="CP14" s="327"/>
      <c r="CQ14" s="327"/>
      <c r="CR14" s="327"/>
      <c r="CS14" s="327"/>
      <c r="CT14" s="327"/>
      <c r="CU14" s="327"/>
      <c r="CV14" s="327"/>
      <c r="CW14" s="327"/>
      <c r="CX14" s="327"/>
      <c r="CY14" s="327"/>
      <c r="CZ14" s="327"/>
      <c r="DA14" s="327"/>
      <c r="DB14" s="327"/>
      <c r="DC14" s="327"/>
      <c r="DD14" s="327"/>
      <c r="DE14" s="327"/>
      <c r="DF14" s="327"/>
      <c r="DG14" s="327"/>
      <c r="DH14" s="327"/>
      <c r="DI14" s="327"/>
      <c r="DJ14" s="327"/>
      <c r="DK14" s="327"/>
      <c r="DL14" s="327"/>
      <c r="DM14" s="327"/>
      <c r="DN14" s="327"/>
      <c r="DO14" s="327"/>
      <c r="DP14" s="327"/>
      <c r="DQ14" s="327"/>
      <c r="DR14" s="327"/>
      <c r="DS14" s="327"/>
      <c r="DT14" s="327"/>
      <c r="DU14" s="327"/>
      <c r="DV14" s="327"/>
      <c r="DW14" s="327"/>
      <c r="DX14" s="327"/>
      <c r="DY14" s="327"/>
      <c r="DZ14" s="327"/>
      <c r="EA14" s="327"/>
      <c r="EB14" s="327"/>
      <c r="EC14" s="327"/>
      <c r="ED14" s="327"/>
      <c r="EE14" s="327"/>
      <c r="EF14" s="327"/>
      <c r="EG14" s="327"/>
      <c r="EH14" s="327"/>
      <c r="EI14" s="327"/>
      <c r="EJ14" s="327"/>
      <c r="EK14" s="327"/>
      <c r="EL14" s="327"/>
      <c r="EM14" s="327"/>
      <c r="EN14" s="327"/>
      <c r="EO14" s="327"/>
      <c r="EP14" s="327"/>
      <c r="EQ14" s="327"/>
      <c r="ER14" s="327"/>
      <c r="ES14" s="327"/>
      <c r="ET14" s="327"/>
      <c r="EU14" s="327"/>
      <c r="EV14" s="327"/>
      <c r="EW14" s="327"/>
      <c r="EX14" s="327"/>
      <c r="EY14" s="327"/>
      <c r="EZ14" s="327"/>
      <c r="FA14" s="327"/>
      <c r="FB14" s="327"/>
      <c r="FC14" s="327"/>
      <c r="FD14" s="327"/>
      <c r="FE14" s="327"/>
      <c r="FF14" s="327"/>
      <c r="FG14" s="327"/>
      <c r="FH14" s="327"/>
      <c r="FI14" s="327"/>
      <c r="FJ14" s="327"/>
      <c r="FK14" s="327"/>
      <c r="FL14" s="327"/>
      <c r="FM14" s="327"/>
      <c r="FN14" s="327"/>
      <c r="FO14" s="327"/>
      <c r="FP14" s="327"/>
      <c r="FQ14" s="327"/>
      <c r="FR14" s="327"/>
      <c r="FS14" s="327"/>
      <c r="FT14" s="327"/>
      <c r="FU14" s="327"/>
      <c r="FV14" s="327"/>
      <c r="FW14" s="327"/>
      <c r="FX14" s="327"/>
      <c r="FY14" s="327"/>
      <c r="FZ14" s="327"/>
      <c r="GA14" s="327"/>
      <c r="GB14" s="327"/>
      <c r="GC14" s="327"/>
      <c r="GD14" s="327"/>
      <c r="GE14" s="327"/>
      <c r="GF14" s="327"/>
      <c r="GG14" s="327"/>
      <c r="GH14" s="327"/>
      <c r="GI14" s="327"/>
      <c r="GJ14" s="327"/>
      <c r="GK14" s="327"/>
      <c r="GL14" s="327"/>
      <c r="GM14" s="327"/>
      <c r="GN14" s="327"/>
      <c r="GO14" s="327"/>
      <c r="GP14" s="327"/>
      <c r="GQ14" s="327"/>
      <c r="GR14" s="327"/>
      <c r="GS14" s="327"/>
      <c r="GT14" s="327"/>
      <c r="GU14" s="327"/>
      <c r="GV14" s="327"/>
      <c r="GW14" s="327"/>
      <c r="GX14" s="327"/>
      <c r="GY14" s="327"/>
      <c r="GZ14" s="327"/>
      <c r="HA14" s="327"/>
      <c r="HB14" s="327"/>
      <c r="HC14" s="327"/>
      <c r="HD14" s="327"/>
      <c r="HE14" s="327"/>
      <c r="HF14" s="327"/>
      <c r="HG14" s="327"/>
      <c r="HH14" s="327"/>
      <c r="HI14" s="327"/>
      <c r="HJ14" s="327"/>
      <c r="HK14" s="327"/>
      <c r="HL14" s="327"/>
      <c r="HM14" s="327"/>
      <c r="HN14" s="327"/>
      <c r="HO14" s="327"/>
      <c r="HP14" s="327"/>
      <c r="HQ14" s="327"/>
      <c r="HR14" s="327"/>
      <c r="HS14" s="327"/>
      <c r="HT14" s="327"/>
      <c r="HU14" s="327"/>
      <c r="HV14" s="327"/>
      <c r="HW14" s="327"/>
      <c r="HX14" s="327"/>
      <c r="HY14" s="327"/>
      <c r="HZ14" s="327"/>
      <c r="IA14" s="327"/>
      <c r="IB14" s="327"/>
      <c r="IC14" s="327"/>
      <c r="ID14" s="327"/>
      <c r="IE14" s="327"/>
      <c r="IF14" s="327"/>
      <c r="IG14" s="327"/>
      <c r="IH14" s="327"/>
      <c r="II14" s="327"/>
      <c r="IJ14" s="327"/>
      <c r="IK14" s="327"/>
      <c r="IL14" s="327"/>
      <c r="IM14" s="327"/>
      <c r="IN14" s="327"/>
      <c r="IO14" s="327"/>
      <c r="IP14" s="327"/>
      <c r="IQ14" s="327"/>
      <c r="IR14" s="327"/>
      <c r="IS14" s="327"/>
      <c r="IT14" s="327"/>
      <c r="IU14" s="327"/>
      <c r="IV14" s="327"/>
      <c r="IW14" s="327"/>
      <c r="IX14" s="327"/>
      <c r="IY14" s="327"/>
    </row>
    <row r="15" s="253" customFormat="1" ht="11.75" customHeight="1" spans="1:259">
      <c r="A15" s="272"/>
      <c r="B15" s="328"/>
      <c r="C15" s="330"/>
      <c r="D15" s="330"/>
      <c r="E15" s="330"/>
      <c r="F15" s="303"/>
      <c r="G15" s="328"/>
      <c r="H15" s="303"/>
      <c r="I15" s="328"/>
      <c r="J15" s="352"/>
      <c r="K15" s="351" t="s">
        <v>55</v>
      </c>
      <c r="L15" s="330">
        <v>77457</v>
      </c>
      <c r="M15" s="330">
        <v>84077.4360895564</v>
      </c>
      <c r="N15" s="330">
        <v>82501.1199999996</v>
      </c>
      <c r="O15" s="330">
        <v>92886</v>
      </c>
      <c r="P15" s="303">
        <f t="shared" si="4"/>
        <v>112.587562447638</v>
      </c>
      <c r="Q15" s="328">
        <f t="shared" si="5"/>
        <v>10384.8800000004</v>
      </c>
      <c r="R15" s="303">
        <f t="shared" si="6"/>
        <v>19.9194391727023</v>
      </c>
      <c r="S15" s="328">
        <f t="shared" si="7"/>
        <v>15429</v>
      </c>
      <c r="T15" s="373"/>
      <c r="U15" s="327"/>
      <c r="V15" s="327"/>
      <c r="W15" s="327"/>
      <c r="X15" s="374"/>
      <c r="Y15" s="327"/>
      <c r="Z15" s="327"/>
      <c r="AA15" s="327"/>
      <c r="AB15" s="327"/>
      <c r="AC15" s="327"/>
      <c r="AD15" s="327"/>
      <c r="AE15" s="327"/>
      <c r="AF15" s="327"/>
      <c r="AG15" s="327"/>
      <c r="AH15" s="327"/>
      <c r="AI15" s="327"/>
      <c r="AJ15" s="327"/>
      <c r="AK15" s="327"/>
      <c r="AL15" s="327"/>
      <c r="AM15" s="327"/>
      <c r="AN15" s="327"/>
      <c r="AO15" s="327"/>
      <c r="AP15" s="327"/>
      <c r="AQ15" s="327"/>
      <c r="AR15" s="327"/>
      <c r="AS15" s="327"/>
      <c r="AT15" s="327"/>
      <c r="AU15" s="327"/>
      <c r="AV15" s="327"/>
      <c r="AW15" s="327"/>
      <c r="AX15" s="327"/>
      <c r="AY15" s="327"/>
      <c r="AZ15" s="327"/>
      <c r="BA15" s="327"/>
      <c r="BB15" s="327"/>
      <c r="BC15" s="327"/>
      <c r="BD15" s="327"/>
      <c r="BE15" s="327"/>
      <c r="BF15" s="327"/>
      <c r="BG15" s="327"/>
      <c r="BH15" s="327"/>
      <c r="BI15" s="327"/>
      <c r="BJ15" s="327"/>
      <c r="BK15" s="327"/>
      <c r="BL15" s="327"/>
      <c r="BM15" s="327"/>
      <c r="BN15" s="327"/>
      <c r="BO15" s="327"/>
      <c r="BP15" s="327"/>
      <c r="BQ15" s="327"/>
      <c r="BR15" s="327"/>
      <c r="BS15" s="327"/>
      <c r="BT15" s="327"/>
      <c r="BU15" s="327"/>
      <c r="BV15" s="327"/>
      <c r="BW15" s="327"/>
      <c r="BX15" s="327"/>
      <c r="BY15" s="327"/>
      <c r="BZ15" s="327"/>
      <c r="CA15" s="327"/>
      <c r="CB15" s="327"/>
      <c r="CC15" s="327"/>
      <c r="CD15" s="327"/>
      <c r="CE15" s="327"/>
      <c r="CF15" s="327"/>
      <c r="CG15" s="327"/>
      <c r="CH15" s="327"/>
      <c r="CI15" s="327"/>
      <c r="CJ15" s="327"/>
      <c r="CK15" s="327"/>
      <c r="CL15" s="327"/>
      <c r="CM15" s="327"/>
      <c r="CN15" s="327"/>
      <c r="CO15" s="327"/>
      <c r="CP15" s="327"/>
      <c r="CQ15" s="327"/>
      <c r="CR15" s="327"/>
      <c r="CS15" s="327"/>
      <c r="CT15" s="327"/>
      <c r="CU15" s="327"/>
      <c r="CV15" s="327"/>
      <c r="CW15" s="327"/>
      <c r="CX15" s="327"/>
      <c r="CY15" s="327"/>
      <c r="CZ15" s="327"/>
      <c r="DA15" s="327"/>
      <c r="DB15" s="327"/>
      <c r="DC15" s="327"/>
      <c r="DD15" s="327"/>
      <c r="DE15" s="327"/>
      <c r="DF15" s="327"/>
      <c r="DG15" s="327"/>
      <c r="DH15" s="327"/>
      <c r="DI15" s="327"/>
      <c r="DJ15" s="327"/>
      <c r="DK15" s="327"/>
      <c r="DL15" s="327"/>
      <c r="DM15" s="327"/>
      <c r="DN15" s="327"/>
      <c r="DO15" s="327"/>
      <c r="DP15" s="327"/>
      <c r="DQ15" s="327"/>
      <c r="DR15" s="327"/>
      <c r="DS15" s="327"/>
      <c r="DT15" s="327"/>
      <c r="DU15" s="327"/>
      <c r="DV15" s="327"/>
      <c r="DW15" s="327"/>
      <c r="DX15" s="327"/>
      <c r="DY15" s="327"/>
      <c r="DZ15" s="327"/>
      <c r="EA15" s="327"/>
      <c r="EB15" s="327"/>
      <c r="EC15" s="327"/>
      <c r="ED15" s="327"/>
      <c r="EE15" s="327"/>
      <c r="EF15" s="327"/>
      <c r="EG15" s="327"/>
      <c r="EH15" s="327"/>
      <c r="EI15" s="327"/>
      <c r="EJ15" s="327"/>
      <c r="EK15" s="327"/>
      <c r="EL15" s="327"/>
      <c r="EM15" s="327"/>
      <c r="EN15" s="327"/>
      <c r="EO15" s="327"/>
      <c r="EP15" s="327"/>
      <c r="EQ15" s="327"/>
      <c r="ER15" s="327"/>
      <c r="ES15" s="327"/>
      <c r="ET15" s="327"/>
      <c r="EU15" s="327"/>
      <c r="EV15" s="327"/>
      <c r="EW15" s="327"/>
      <c r="EX15" s="327"/>
      <c r="EY15" s="327"/>
      <c r="EZ15" s="327"/>
      <c r="FA15" s="327"/>
      <c r="FB15" s="327"/>
      <c r="FC15" s="327"/>
      <c r="FD15" s="327"/>
      <c r="FE15" s="327"/>
      <c r="FF15" s="327"/>
      <c r="FG15" s="327"/>
      <c r="FH15" s="327"/>
      <c r="FI15" s="327"/>
      <c r="FJ15" s="327"/>
      <c r="FK15" s="327"/>
      <c r="FL15" s="327"/>
      <c r="FM15" s="327"/>
      <c r="FN15" s="327"/>
      <c r="FO15" s="327"/>
      <c r="FP15" s="327"/>
      <c r="FQ15" s="327"/>
      <c r="FR15" s="327"/>
      <c r="FS15" s="327"/>
      <c r="FT15" s="327"/>
      <c r="FU15" s="327"/>
      <c r="FV15" s="327"/>
      <c r="FW15" s="327"/>
      <c r="FX15" s="327"/>
      <c r="FY15" s="327"/>
      <c r="FZ15" s="327"/>
      <c r="GA15" s="327"/>
      <c r="GB15" s="327"/>
      <c r="GC15" s="327"/>
      <c r="GD15" s="327"/>
      <c r="GE15" s="327"/>
      <c r="GF15" s="327"/>
      <c r="GG15" s="327"/>
      <c r="GH15" s="327"/>
      <c r="GI15" s="327"/>
      <c r="GJ15" s="327"/>
      <c r="GK15" s="327"/>
      <c r="GL15" s="327"/>
      <c r="GM15" s="327"/>
      <c r="GN15" s="327"/>
      <c r="GO15" s="327"/>
      <c r="GP15" s="327"/>
      <c r="GQ15" s="327"/>
      <c r="GR15" s="327"/>
      <c r="GS15" s="327"/>
      <c r="GT15" s="327"/>
      <c r="GU15" s="327"/>
      <c r="GV15" s="327"/>
      <c r="GW15" s="327"/>
      <c r="GX15" s="327"/>
      <c r="GY15" s="327"/>
      <c r="GZ15" s="327"/>
      <c r="HA15" s="327"/>
      <c r="HB15" s="327"/>
      <c r="HC15" s="327"/>
      <c r="HD15" s="327"/>
      <c r="HE15" s="327"/>
      <c r="HF15" s="327"/>
      <c r="HG15" s="327"/>
      <c r="HH15" s="327"/>
      <c r="HI15" s="327"/>
      <c r="HJ15" s="327"/>
      <c r="HK15" s="327"/>
      <c r="HL15" s="327"/>
      <c r="HM15" s="327"/>
      <c r="HN15" s="327"/>
      <c r="HO15" s="327"/>
      <c r="HP15" s="327"/>
      <c r="HQ15" s="327"/>
      <c r="HR15" s="327"/>
      <c r="HS15" s="327"/>
      <c r="HT15" s="327"/>
      <c r="HU15" s="327"/>
      <c r="HV15" s="327"/>
      <c r="HW15" s="327"/>
      <c r="HX15" s="327"/>
      <c r="HY15" s="327"/>
      <c r="HZ15" s="327"/>
      <c r="IA15" s="327"/>
      <c r="IB15" s="327"/>
      <c r="IC15" s="327"/>
      <c r="ID15" s="327"/>
      <c r="IE15" s="327"/>
      <c r="IF15" s="327"/>
      <c r="IG15" s="327"/>
      <c r="IH15" s="327"/>
      <c r="II15" s="327"/>
      <c r="IJ15" s="327"/>
      <c r="IK15" s="327"/>
      <c r="IL15" s="327"/>
      <c r="IM15" s="327"/>
      <c r="IN15" s="327"/>
      <c r="IO15" s="327"/>
      <c r="IP15" s="327"/>
      <c r="IQ15" s="327"/>
      <c r="IR15" s="327"/>
      <c r="IS15" s="327"/>
      <c r="IT15" s="327"/>
      <c r="IU15" s="327"/>
      <c r="IV15" s="327"/>
      <c r="IW15" s="327"/>
      <c r="IX15" s="327"/>
      <c r="IY15" s="327"/>
    </row>
    <row r="16" s="253" customFormat="1" ht="11.75" customHeight="1" spans="1:259">
      <c r="A16" s="272" t="s">
        <v>56</v>
      </c>
      <c r="B16" s="328">
        <f t="shared" ref="B16:G16" si="8">SUM(B17:B27)</f>
        <v>274254</v>
      </c>
      <c r="C16" s="328">
        <f t="shared" si="8"/>
        <v>253000</v>
      </c>
      <c r="D16" s="328">
        <f t="shared" si="8"/>
        <v>200000</v>
      </c>
      <c r="E16" s="328">
        <f t="shared" si="8"/>
        <v>194312</v>
      </c>
      <c r="F16" s="303">
        <f>+E16/D16*100</f>
        <v>97.156</v>
      </c>
      <c r="G16" s="328">
        <f>SUM(G17:G27)</f>
        <v>-5688</v>
      </c>
      <c r="H16" s="305">
        <f>E16/B16*100-100</f>
        <v>-29.1488911738753</v>
      </c>
      <c r="I16" s="328">
        <f t="shared" ref="I16:I27" si="9">E16-B16</f>
        <v>-79942</v>
      </c>
      <c r="J16" s="352"/>
      <c r="K16" s="351" t="s">
        <v>57</v>
      </c>
      <c r="L16" s="330">
        <v>27632</v>
      </c>
      <c r="M16" s="330">
        <v>24015.4260923376</v>
      </c>
      <c r="N16" s="330">
        <v>25494.33</v>
      </c>
      <c r="O16" s="330">
        <v>26481</v>
      </c>
      <c r="P16" s="303">
        <f t="shared" si="4"/>
        <v>103.870154657918</v>
      </c>
      <c r="Q16" s="328">
        <f t="shared" si="5"/>
        <v>986.670000000042</v>
      </c>
      <c r="R16" s="303">
        <f t="shared" si="6"/>
        <v>-4.1654603358425</v>
      </c>
      <c r="S16" s="328">
        <f t="shared" si="7"/>
        <v>-1151</v>
      </c>
      <c r="T16" s="373"/>
      <c r="U16" s="327"/>
      <c r="V16" s="327"/>
      <c r="W16" s="327"/>
      <c r="X16" s="374"/>
      <c r="Y16" s="327"/>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c r="BF16" s="327"/>
      <c r="BG16" s="327"/>
      <c r="BH16" s="327"/>
      <c r="BI16" s="327"/>
      <c r="BJ16" s="327"/>
      <c r="BK16" s="327"/>
      <c r="BL16" s="327"/>
      <c r="BM16" s="327"/>
      <c r="BN16" s="327"/>
      <c r="BO16" s="327"/>
      <c r="BP16" s="327"/>
      <c r="BQ16" s="327"/>
      <c r="BR16" s="327"/>
      <c r="BS16" s="327"/>
      <c r="BT16" s="327"/>
      <c r="BU16" s="327"/>
      <c r="BV16" s="327"/>
      <c r="BW16" s="327"/>
      <c r="BX16" s="327"/>
      <c r="BY16" s="327"/>
      <c r="BZ16" s="327"/>
      <c r="CA16" s="327"/>
      <c r="CB16" s="327"/>
      <c r="CC16" s="327"/>
      <c r="CD16" s="327"/>
      <c r="CE16" s="327"/>
      <c r="CF16" s="327"/>
      <c r="CG16" s="327"/>
      <c r="CH16" s="327"/>
      <c r="CI16" s="327"/>
      <c r="CJ16" s="327"/>
      <c r="CK16" s="327"/>
      <c r="CL16" s="327"/>
      <c r="CM16" s="327"/>
      <c r="CN16" s="327"/>
      <c r="CO16" s="327"/>
      <c r="CP16" s="327"/>
      <c r="CQ16" s="327"/>
      <c r="CR16" s="327"/>
      <c r="CS16" s="327"/>
      <c r="CT16" s="327"/>
      <c r="CU16" s="327"/>
      <c r="CV16" s="327"/>
      <c r="CW16" s="327"/>
      <c r="CX16" s="327"/>
      <c r="CY16" s="327"/>
      <c r="CZ16" s="327"/>
      <c r="DA16" s="327"/>
      <c r="DB16" s="327"/>
      <c r="DC16" s="327"/>
      <c r="DD16" s="327"/>
      <c r="DE16" s="327"/>
      <c r="DF16" s="327"/>
      <c r="DG16" s="327"/>
      <c r="DH16" s="327"/>
      <c r="DI16" s="327"/>
      <c r="DJ16" s="327"/>
      <c r="DK16" s="327"/>
      <c r="DL16" s="327"/>
      <c r="DM16" s="327"/>
      <c r="DN16" s="327"/>
      <c r="DO16" s="327"/>
      <c r="DP16" s="327"/>
      <c r="DQ16" s="327"/>
      <c r="DR16" s="327"/>
      <c r="DS16" s="327"/>
      <c r="DT16" s="327"/>
      <c r="DU16" s="327"/>
      <c r="DV16" s="327"/>
      <c r="DW16" s="327"/>
      <c r="DX16" s="327"/>
      <c r="DY16" s="327"/>
      <c r="DZ16" s="327"/>
      <c r="EA16" s="327"/>
      <c r="EB16" s="327"/>
      <c r="EC16" s="327"/>
      <c r="ED16" s="327"/>
      <c r="EE16" s="327"/>
      <c r="EF16" s="327"/>
      <c r="EG16" s="327"/>
      <c r="EH16" s="327"/>
      <c r="EI16" s="327"/>
      <c r="EJ16" s="327"/>
      <c r="EK16" s="327"/>
      <c r="EL16" s="327"/>
      <c r="EM16" s="327"/>
      <c r="EN16" s="327"/>
      <c r="EO16" s="327"/>
      <c r="EP16" s="327"/>
      <c r="EQ16" s="327"/>
      <c r="ER16" s="327"/>
      <c r="ES16" s="327"/>
      <c r="ET16" s="327"/>
      <c r="EU16" s="327"/>
      <c r="EV16" s="327"/>
      <c r="EW16" s="327"/>
      <c r="EX16" s="327"/>
      <c r="EY16" s="327"/>
      <c r="EZ16" s="327"/>
      <c r="FA16" s="327"/>
      <c r="FB16" s="327"/>
      <c r="FC16" s="327"/>
      <c r="FD16" s="327"/>
      <c r="FE16" s="327"/>
      <c r="FF16" s="327"/>
      <c r="FG16" s="327"/>
      <c r="FH16" s="327"/>
      <c r="FI16" s="327"/>
      <c r="FJ16" s="327"/>
      <c r="FK16" s="327"/>
      <c r="FL16" s="327"/>
      <c r="FM16" s="327"/>
      <c r="FN16" s="327"/>
      <c r="FO16" s="327"/>
      <c r="FP16" s="327"/>
      <c r="FQ16" s="327"/>
      <c r="FR16" s="327"/>
      <c r="FS16" s="327"/>
      <c r="FT16" s="327"/>
      <c r="FU16" s="327"/>
      <c r="FV16" s="327"/>
      <c r="FW16" s="327"/>
      <c r="FX16" s="327"/>
      <c r="FY16" s="327"/>
      <c r="FZ16" s="327"/>
      <c r="GA16" s="327"/>
      <c r="GB16" s="327"/>
      <c r="GC16" s="327"/>
      <c r="GD16" s="327"/>
      <c r="GE16" s="327"/>
      <c r="GF16" s="327"/>
      <c r="GG16" s="327"/>
      <c r="GH16" s="327"/>
      <c r="GI16" s="327"/>
      <c r="GJ16" s="327"/>
      <c r="GK16" s="327"/>
      <c r="GL16" s="327"/>
      <c r="GM16" s="327"/>
      <c r="GN16" s="327"/>
      <c r="GO16" s="327"/>
      <c r="GP16" s="327"/>
      <c r="GQ16" s="327"/>
      <c r="GR16" s="327"/>
      <c r="GS16" s="327"/>
      <c r="GT16" s="327"/>
      <c r="GU16" s="327"/>
      <c r="GV16" s="327"/>
      <c r="GW16" s="327"/>
      <c r="GX16" s="327"/>
      <c r="GY16" s="327"/>
      <c r="GZ16" s="327"/>
      <c r="HA16" s="327"/>
      <c r="HB16" s="327"/>
      <c r="HC16" s="327"/>
      <c r="HD16" s="327"/>
      <c r="HE16" s="327"/>
      <c r="HF16" s="327"/>
      <c r="HG16" s="327"/>
      <c r="HH16" s="327"/>
      <c r="HI16" s="327"/>
      <c r="HJ16" s="327"/>
      <c r="HK16" s="327"/>
      <c r="HL16" s="327"/>
      <c r="HM16" s="327"/>
      <c r="HN16" s="327"/>
      <c r="HO16" s="327"/>
      <c r="HP16" s="327"/>
      <c r="HQ16" s="327"/>
      <c r="HR16" s="327"/>
      <c r="HS16" s="327"/>
      <c r="HT16" s="327"/>
      <c r="HU16" s="327"/>
      <c r="HV16" s="327"/>
      <c r="HW16" s="327"/>
      <c r="HX16" s="327"/>
      <c r="HY16" s="327"/>
      <c r="HZ16" s="327"/>
      <c r="IA16" s="327"/>
      <c r="IB16" s="327"/>
      <c r="IC16" s="327"/>
      <c r="ID16" s="327"/>
      <c r="IE16" s="327"/>
      <c r="IF16" s="327"/>
      <c r="IG16" s="327"/>
      <c r="IH16" s="327"/>
      <c r="II16" s="327"/>
      <c r="IJ16" s="327"/>
      <c r="IK16" s="327"/>
      <c r="IL16" s="327"/>
      <c r="IM16" s="327"/>
      <c r="IN16" s="327"/>
      <c r="IO16" s="327"/>
      <c r="IP16" s="327"/>
      <c r="IQ16" s="327"/>
      <c r="IR16" s="327"/>
      <c r="IS16" s="327"/>
      <c r="IT16" s="327"/>
      <c r="IU16" s="327"/>
      <c r="IV16" s="327"/>
      <c r="IW16" s="327"/>
      <c r="IX16" s="327"/>
      <c r="IY16" s="327"/>
    </row>
    <row r="17" s="253" customFormat="1" ht="11.75" customHeight="1" spans="1:259">
      <c r="A17" s="272" t="s">
        <v>58</v>
      </c>
      <c r="B17" s="328">
        <v>73697</v>
      </c>
      <c r="C17" s="330">
        <v>75717</v>
      </c>
      <c r="D17" s="330">
        <v>38000</v>
      </c>
      <c r="E17" s="330">
        <v>32368</v>
      </c>
      <c r="F17" s="303">
        <f>+E17/D17*100</f>
        <v>85.178947368421</v>
      </c>
      <c r="G17" s="328">
        <f>E17-D17</f>
        <v>-5632</v>
      </c>
      <c r="H17" s="305">
        <f t="shared" ref="H17:H27" si="10">E17/B17*100-100</f>
        <v>-56.0796233225233</v>
      </c>
      <c r="I17" s="328">
        <f t="shared" si="9"/>
        <v>-41329</v>
      </c>
      <c r="J17" s="352"/>
      <c r="K17" s="351" t="s">
        <v>59</v>
      </c>
      <c r="L17" s="330">
        <v>64627</v>
      </c>
      <c r="M17" s="330">
        <v>84136.5679095081</v>
      </c>
      <c r="N17" s="330">
        <v>38605.21</v>
      </c>
      <c r="O17" s="330">
        <v>41561</v>
      </c>
      <c r="P17" s="303">
        <f t="shared" si="4"/>
        <v>107.656453623747</v>
      </c>
      <c r="Q17" s="328">
        <f t="shared" si="5"/>
        <v>2955.79</v>
      </c>
      <c r="R17" s="303">
        <f t="shared" si="6"/>
        <v>-35.690965076516</v>
      </c>
      <c r="S17" s="328">
        <f t="shared" si="7"/>
        <v>-23066</v>
      </c>
      <c r="T17" s="373"/>
      <c r="U17" s="327"/>
      <c r="V17" s="327"/>
      <c r="W17" s="327"/>
      <c r="X17" s="374"/>
      <c r="Y17" s="327"/>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27"/>
      <c r="CD17" s="327"/>
      <c r="CE17" s="327"/>
      <c r="CF17" s="327"/>
      <c r="CG17" s="327"/>
      <c r="CH17" s="327"/>
      <c r="CI17" s="327"/>
      <c r="CJ17" s="327"/>
      <c r="CK17" s="327"/>
      <c r="CL17" s="327"/>
      <c r="CM17" s="327"/>
      <c r="CN17" s="327"/>
      <c r="CO17" s="327"/>
      <c r="CP17" s="327"/>
      <c r="CQ17" s="327"/>
      <c r="CR17" s="327"/>
      <c r="CS17" s="327"/>
      <c r="CT17" s="327"/>
      <c r="CU17" s="327"/>
      <c r="CV17" s="327"/>
      <c r="CW17" s="327"/>
      <c r="CX17" s="327"/>
      <c r="CY17" s="327"/>
      <c r="CZ17" s="327"/>
      <c r="DA17" s="327"/>
      <c r="DB17" s="327"/>
      <c r="DC17" s="327"/>
      <c r="DD17" s="327"/>
      <c r="DE17" s="327"/>
      <c r="DF17" s="327"/>
      <c r="DG17" s="327"/>
      <c r="DH17" s="327"/>
      <c r="DI17" s="327"/>
      <c r="DJ17" s="327"/>
      <c r="DK17" s="327"/>
      <c r="DL17" s="327"/>
      <c r="DM17" s="327"/>
      <c r="DN17" s="327"/>
      <c r="DO17" s="327"/>
      <c r="DP17" s="327"/>
      <c r="DQ17" s="327"/>
      <c r="DR17" s="327"/>
      <c r="DS17" s="327"/>
      <c r="DT17" s="327"/>
      <c r="DU17" s="327"/>
      <c r="DV17" s="327"/>
      <c r="DW17" s="327"/>
      <c r="DX17" s="327"/>
      <c r="DY17" s="327"/>
      <c r="DZ17" s="327"/>
      <c r="EA17" s="327"/>
      <c r="EB17" s="327"/>
      <c r="EC17" s="327"/>
      <c r="ED17" s="327"/>
      <c r="EE17" s="327"/>
      <c r="EF17" s="327"/>
      <c r="EG17" s="327"/>
      <c r="EH17" s="327"/>
      <c r="EI17" s="327"/>
      <c r="EJ17" s="327"/>
      <c r="EK17" s="327"/>
      <c r="EL17" s="327"/>
      <c r="EM17" s="327"/>
      <c r="EN17" s="327"/>
      <c r="EO17" s="327"/>
      <c r="EP17" s="327"/>
      <c r="EQ17" s="327"/>
      <c r="ER17" s="327"/>
      <c r="ES17" s="327"/>
      <c r="ET17" s="327"/>
      <c r="EU17" s="327"/>
      <c r="EV17" s="327"/>
      <c r="EW17" s="327"/>
      <c r="EX17" s="327"/>
      <c r="EY17" s="327"/>
      <c r="EZ17" s="327"/>
      <c r="FA17" s="327"/>
      <c r="FB17" s="327"/>
      <c r="FC17" s="327"/>
      <c r="FD17" s="327"/>
      <c r="FE17" s="327"/>
      <c r="FF17" s="327"/>
      <c r="FG17" s="327"/>
      <c r="FH17" s="327"/>
      <c r="FI17" s="327"/>
      <c r="FJ17" s="327"/>
      <c r="FK17" s="327"/>
      <c r="FL17" s="327"/>
      <c r="FM17" s="327"/>
      <c r="FN17" s="327"/>
      <c r="FO17" s="327"/>
      <c r="FP17" s="327"/>
      <c r="FQ17" s="327"/>
      <c r="FR17" s="327"/>
      <c r="FS17" s="327"/>
      <c r="FT17" s="327"/>
      <c r="FU17" s="327"/>
      <c r="FV17" s="327"/>
      <c r="FW17" s="327"/>
      <c r="FX17" s="327"/>
      <c r="FY17" s="327"/>
      <c r="FZ17" s="327"/>
      <c r="GA17" s="327"/>
      <c r="GB17" s="327"/>
      <c r="GC17" s="327"/>
      <c r="GD17" s="327"/>
      <c r="GE17" s="327"/>
      <c r="GF17" s="327"/>
      <c r="GG17" s="327"/>
      <c r="GH17" s="327"/>
      <c r="GI17" s="327"/>
      <c r="GJ17" s="327"/>
      <c r="GK17" s="327"/>
      <c r="GL17" s="327"/>
      <c r="GM17" s="327"/>
      <c r="GN17" s="327"/>
      <c r="GO17" s="327"/>
      <c r="GP17" s="327"/>
      <c r="GQ17" s="327"/>
      <c r="GR17" s="327"/>
      <c r="GS17" s="327"/>
      <c r="GT17" s="327"/>
      <c r="GU17" s="327"/>
      <c r="GV17" s="327"/>
      <c r="GW17" s="327"/>
      <c r="GX17" s="327"/>
      <c r="GY17" s="327"/>
      <c r="GZ17" s="327"/>
      <c r="HA17" s="327"/>
      <c r="HB17" s="327"/>
      <c r="HC17" s="327"/>
      <c r="HD17" s="327"/>
      <c r="HE17" s="327"/>
      <c r="HF17" s="327"/>
      <c r="HG17" s="327"/>
      <c r="HH17" s="327"/>
      <c r="HI17" s="327"/>
      <c r="HJ17" s="327"/>
      <c r="HK17" s="327"/>
      <c r="HL17" s="327"/>
      <c r="HM17" s="327"/>
      <c r="HN17" s="327"/>
      <c r="HO17" s="327"/>
      <c r="HP17" s="327"/>
      <c r="HQ17" s="327"/>
      <c r="HR17" s="327"/>
      <c r="HS17" s="327"/>
      <c r="HT17" s="327"/>
      <c r="HU17" s="327"/>
      <c r="HV17" s="327"/>
      <c r="HW17" s="327"/>
      <c r="HX17" s="327"/>
      <c r="HY17" s="327"/>
      <c r="HZ17" s="327"/>
      <c r="IA17" s="327"/>
      <c r="IB17" s="327"/>
      <c r="IC17" s="327"/>
      <c r="ID17" s="327"/>
      <c r="IE17" s="327"/>
      <c r="IF17" s="327"/>
      <c r="IG17" s="327"/>
      <c r="IH17" s="327"/>
      <c r="II17" s="327"/>
      <c r="IJ17" s="327"/>
      <c r="IK17" s="327"/>
      <c r="IL17" s="327"/>
      <c r="IM17" s="327"/>
      <c r="IN17" s="327"/>
      <c r="IO17" s="327"/>
      <c r="IP17" s="327"/>
      <c r="IQ17" s="327"/>
      <c r="IR17" s="327"/>
      <c r="IS17" s="327"/>
      <c r="IT17" s="327"/>
      <c r="IU17" s="327"/>
      <c r="IV17" s="327"/>
      <c r="IW17" s="327"/>
      <c r="IX17" s="327"/>
      <c r="IY17" s="327"/>
    </row>
    <row r="18" s="253" customFormat="1" ht="11.75" customHeight="1" spans="1:259">
      <c r="A18" s="331" t="s">
        <v>60</v>
      </c>
      <c r="B18" s="328">
        <v>17476</v>
      </c>
      <c r="C18" s="330">
        <v>18045</v>
      </c>
      <c r="D18" s="330">
        <v>15725</v>
      </c>
      <c r="E18" s="330">
        <v>15841</v>
      </c>
      <c r="F18" s="303">
        <f>+E18/D18*100</f>
        <v>100.737678855326</v>
      </c>
      <c r="G18" s="328">
        <f>E18-D18</f>
        <v>116</v>
      </c>
      <c r="H18" s="305">
        <f t="shared" si="10"/>
        <v>-9.355687800412</v>
      </c>
      <c r="I18" s="328">
        <f t="shared" si="9"/>
        <v>-1635</v>
      </c>
      <c r="J18" s="352"/>
      <c r="K18" s="351" t="s">
        <v>61</v>
      </c>
      <c r="L18" s="330">
        <f>SUM(L19:L22)</f>
        <v>120008</v>
      </c>
      <c r="M18" s="330">
        <f>SUM(M19:M22)</f>
        <v>96648.1401987333</v>
      </c>
      <c r="N18" s="330">
        <f>SUM(N19:N22)</f>
        <v>37843.86</v>
      </c>
      <c r="O18" s="330">
        <f>SUM(O19:O22)</f>
        <v>60778</v>
      </c>
      <c r="P18" s="303">
        <f t="shared" si="4"/>
        <v>160.602010471448</v>
      </c>
      <c r="Q18" s="328">
        <f t="shared" si="5"/>
        <v>22934.14</v>
      </c>
      <c r="R18" s="303">
        <f t="shared" si="6"/>
        <v>-49.3550429971335</v>
      </c>
      <c r="S18" s="328">
        <f t="shared" si="7"/>
        <v>-59230</v>
      </c>
      <c r="T18" s="373"/>
      <c r="U18" s="327"/>
      <c r="V18" s="327"/>
      <c r="W18" s="327"/>
      <c r="X18" s="374"/>
      <c r="Y18" s="327"/>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327"/>
      <c r="BW18" s="327"/>
      <c r="BX18" s="327"/>
      <c r="BY18" s="327"/>
      <c r="BZ18" s="327"/>
      <c r="CA18" s="327"/>
      <c r="CB18" s="327"/>
      <c r="CC18" s="327"/>
      <c r="CD18" s="327"/>
      <c r="CE18" s="327"/>
      <c r="CF18" s="327"/>
      <c r="CG18" s="327"/>
      <c r="CH18" s="327"/>
      <c r="CI18" s="327"/>
      <c r="CJ18" s="327"/>
      <c r="CK18" s="327"/>
      <c r="CL18" s="327"/>
      <c r="CM18" s="327"/>
      <c r="CN18" s="327"/>
      <c r="CO18" s="327"/>
      <c r="CP18" s="327"/>
      <c r="CQ18" s="327"/>
      <c r="CR18" s="327"/>
      <c r="CS18" s="327"/>
      <c r="CT18" s="327"/>
      <c r="CU18" s="327"/>
      <c r="CV18" s="327"/>
      <c r="CW18" s="327"/>
      <c r="CX18" s="327"/>
      <c r="CY18" s="327"/>
      <c r="CZ18" s="327"/>
      <c r="DA18" s="327"/>
      <c r="DB18" s="327"/>
      <c r="DC18" s="327"/>
      <c r="DD18" s="327"/>
      <c r="DE18" s="327"/>
      <c r="DF18" s="327"/>
      <c r="DG18" s="327"/>
      <c r="DH18" s="327"/>
      <c r="DI18" s="327"/>
      <c r="DJ18" s="327"/>
      <c r="DK18" s="327"/>
      <c r="DL18" s="327"/>
      <c r="DM18" s="327"/>
      <c r="DN18" s="327"/>
      <c r="DO18" s="327"/>
      <c r="DP18" s="327"/>
      <c r="DQ18" s="327"/>
      <c r="DR18" s="327"/>
      <c r="DS18" s="327"/>
      <c r="DT18" s="327"/>
      <c r="DU18" s="327"/>
      <c r="DV18" s="327"/>
      <c r="DW18" s="327"/>
      <c r="DX18" s="327"/>
      <c r="DY18" s="327"/>
      <c r="DZ18" s="327"/>
      <c r="EA18" s="327"/>
      <c r="EB18" s="327"/>
      <c r="EC18" s="327"/>
      <c r="ED18" s="327"/>
      <c r="EE18" s="327"/>
      <c r="EF18" s="327"/>
      <c r="EG18" s="327"/>
      <c r="EH18" s="327"/>
      <c r="EI18" s="327"/>
      <c r="EJ18" s="327"/>
      <c r="EK18" s="327"/>
      <c r="EL18" s="327"/>
      <c r="EM18" s="327"/>
      <c r="EN18" s="327"/>
      <c r="EO18" s="327"/>
      <c r="EP18" s="327"/>
      <c r="EQ18" s="327"/>
      <c r="ER18" s="327"/>
      <c r="ES18" s="327"/>
      <c r="ET18" s="327"/>
      <c r="EU18" s="327"/>
      <c r="EV18" s="327"/>
      <c r="EW18" s="327"/>
      <c r="EX18" s="327"/>
      <c r="EY18" s="327"/>
      <c r="EZ18" s="327"/>
      <c r="FA18" s="327"/>
      <c r="FB18" s="327"/>
      <c r="FC18" s="327"/>
      <c r="FD18" s="327"/>
      <c r="FE18" s="327"/>
      <c r="FF18" s="327"/>
      <c r="FG18" s="327"/>
      <c r="FH18" s="327"/>
      <c r="FI18" s="327"/>
      <c r="FJ18" s="327"/>
      <c r="FK18" s="327"/>
      <c r="FL18" s="327"/>
      <c r="FM18" s="327"/>
      <c r="FN18" s="327"/>
      <c r="FO18" s="327"/>
      <c r="FP18" s="327"/>
      <c r="FQ18" s="327"/>
      <c r="FR18" s="327"/>
      <c r="FS18" s="327"/>
      <c r="FT18" s="327"/>
      <c r="FU18" s="327"/>
      <c r="FV18" s="327"/>
      <c r="FW18" s="327"/>
      <c r="FX18" s="327"/>
      <c r="FY18" s="327"/>
      <c r="FZ18" s="327"/>
      <c r="GA18" s="327"/>
      <c r="GB18" s="327"/>
      <c r="GC18" s="327"/>
      <c r="GD18" s="327"/>
      <c r="GE18" s="327"/>
      <c r="GF18" s="327"/>
      <c r="GG18" s="327"/>
      <c r="GH18" s="327"/>
      <c r="GI18" s="327"/>
      <c r="GJ18" s="327"/>
      <c r="GK18" s="327"/>
      <c r="GL18" s="327"/>
      <c r="GM18" s="327"/>
      <c r="GN18" s="327"/>
      <c r="GO18" s="327"/>
      <c r="GP18" s="327"/>
      <c r="GQ18" s="327"/>
      <c r="GR18" s="327"/>
      <c r="GS18" s="327"/>
      <c r="GT18" s="327"/>
      <c r="GU18" s="327"/>
      <c r="GV18" s="327"/>
      <c r="GW18" s="327"/>
      <c r="GX18" s="327"/>
      <c r="GY18" s="327"/>
      <c r="GZ18" s="327"/>
      <c r="HA18" s="327"/>
      <c r="HB18" s="327"/>
      <c r="HC18" s="327"/>
      <c r="HD18" s="327"/>
      <c r="HE18" s="327"/>
      <c r="HF18" s="327"/>
      <c r="HG18" s="327"/>
      <c r="HH18" s="327"/>
      <c r="HI18" s="327"/>
      <c r="HJ18" s="327"/>
      <c r="HK18" s="327"/>
      <c r="HL18" s="327"/>
      <c r="HM18" s="327"/>
      <c r="HN18" s="327"/>
      <c r="HO18" s="327"/>
      <c r="HP18" s="327"/>
      <c r="HQ18" s="327"/>
      <c r="HR18" s="327"/>
      <c r="HS18" s="327"/>
      <c r="HT18" s="327"/>
      <c r="HU18" s="327"/>
      <c r="HV18" s="327"/>
      <c r="HW18" s="327"/>
      <c r="HX18" s="327"/>
      <c r="HY18" s="327"/>
      <c r="HZ18" s="327"/>
      <c r="IA18" s="327"/>
      <c r="IB18" s="327"/>
      <c r="IC18" s="327"/>
      <c r="ID18" s="327"/>
      <c r="IE18" s="327"/>
      <c r="IF18" s="327"/>
      <c r="IG18" s="327"/>
      <c r="IH18" s="327"/>
      <c r="II18" s="327"/>
      <c r="IJ18" s="327"/>
      <c r="IK18" s="327"/>
      <c r="IL18" s="327"/>
      <c r="IM18" s="327"/>
      <c r="IN18" s="327"/>
      <c r="IO18" s="327"/>
      <c r="IP18" s="327"/>
      <c r="IQ18" s="327"/>
      <c r="IR18" s="327"/>
      <c r="IS18" s="327"/>
      <c r="IT18" s="327"/>
      <c r="IU18" s="327"/>
      <c r="IV18" s="327"/>
      <c r="IW18" s="327"/>
      <c r="IX18" s="327"/>
      <c r="IY18" s="327"/>
    </row>
    <row r="19" s="325" customFormat="1" ht="11.75" hidden="1" customHeight="1" spans="1:259">
      <c r="A19" s="332"/>
      <c r="B19" s="333"/>
      <c r="C19" s="334"/>
      <c r="D19" s="334"/>
      <c r="E19" s="334"/>
      <c r="F19" s="335"/>
      <c r="G19" s="328"/>
      <c r="H19" s="305"/>
      <c r="I19" s="328"/>
      <c r="J19" s="352"/>
      <c r="K19" s="353" t="s">
        <v>62</v>
      </c>
      <c r="L19" s="334">
        <v>105569</v>
      </c>
      <c r="M19" s="334">
        <v>80140.6509085852</v>
      </c>
      <c r="N19" s="334">
        <v>24149.52</v>
      </c>
      <c r="O19" s="334">
        <v>44652</v>
      </c>
      <c r="P19" s="335">
        <f t="shared" si="4"/>
        <v>184.898084930881</v>
      </c>
      <c r="Q19" s="333">
        <f t="shared" si="5"/>
        <v>20502.48</v>
      </c>
      <c r="R19" s="335">
        <f t="shared" si="6"/>
        <v>-57.7034925025339</v>
      </c>
      <c r="S19" s="333">
        <f t="shared" si="7"/>
        <v>-60917</v>
      </c>
      <c r="T19" s="373"/>
      <c r="U19" s="375"/>
      <c r="V19" s="375"/>
      <c r="W19" s="375"/>
      <c r="X19" s="376"/>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c r="AZ19" s="375"/>
      <c r="BA19" s="375"/>
      <c r="BB19" s="375"/>
      <c r="BC19" s="375"/>
      <c r="BD19" s="375"/>
      <c r="BE19" s="375"/>
      <c r="BF19" s="375"/>
      <c r="BG19" s="375"/>
      <c r="BH19" s="375"/>
      <c r="BI19" s="375"/>
      <c r="BJ19" s="375"/>
      <c r="BK19" s="375"/>
      <c r="BL19" s="375"/>
      <c r="BM19" s="375"/>
      <c r="BN19" s="375"/>
      <c r="BO19" s="375"/>
      <c r="BP19" s="375"/>
      <c r="BQ19" s="375"/>
      <c r="BR19" s="375"/>
      <c r="BS19" s="375"/>
      <c r="BT19" s="375"/>
      <c r="BU19" s="375"/>
      <c r="BV19" s="375"/>
      <c r="BW19" s="375"/>
      <c r="BX19" s="375"/>
      <c r="BY19" s="375"/>
      <c r="BZ19" s="375"/>
      <c r="CA19" s="375"/>
      <c r="CB19" s="375"/>
      <c r="CC19" s="375"/>
      <c r="CD19" s="375"/>
      <c r="CE19" s="375"/>
      <c r="CF19" s="375"/>
      <c r="CG19" s="375"/>
      <c r="CH19" s="375"/>
      <c r="CI19" s="375"/>
      <c r="CJ19" s="375"/>
      <c r="CK19" s="375"/>
      <c r="CL19" s="375"/>
      <c r="CM19" s="375"/>
      <c r="CN19" s="375"/>
      <c r="CO19" s="375"/>
      <c r="CP19" s="375"/>
      <c r="CQ19" s="375"/>
      <c r="CR19" s="375"/>
      <c r="CS19" s="375"/>
      <c r="CT19" s="375"/>
      <c r="CU19" s="375"/>
      <c r="CV19" s="375"/>
      <c r="CW19" s="375"/>
      <c r="CX19" s="375"/>
      <c r="CY19" s="375"/>
      <c r="CZ19" s="375"/>
      <c r="DA19" s="375"/>
      <c r="DB19" s="375"/>
      <c r="DC19" s="375"/>
      <c r="DD19" s="375"/>
      <c r="DE19" s="375"/>
      <c r="DF19" s="375"/>
      <c r="DG19" s="375"/>
      <c r="DH19" s="375"/>
      <c r="DI19" s="375"/>
      <c r="DJ19" s="375"/>
      <c r="DK19" s="375"/>
      <c r="DL19" s="375"/>
      <c r="DM19" s="375"/>
      <c r="DN19" s="375"/>
      <c r="DO19" s="375"/>
      <c r="DP19" s="375"/>
      <c r="DQ19" s="375"/>
      <c r="DR19" s="375"/>
      <c r="DS19" s="375"/>
      <c r="DT19" s="375"/>
      <c r="DU19" s="375"/>
      <c r="DV19" s="375"/>
      <c r="DW19" s="375"/>
      <c r="DX19" s="375"/>
      <c r="DY19" s="375"/>
      <c r="DZ19" s="375"/>
      <c r="EA19" s="375"/>
      <c r="EB19" s="375"/>
      <c r="EC19" s="375"/>
      <c r="ED19" s="375"/>
      <c r="EE19" s="375"/>
      <c r="EF19" s="375"/>
      <c r="EG19" s="375"/>
      <c r="EH19" s="375"/>
      <c r="EI19" s="375"/>
      <c r="EJ19" s="375"/>
      <c r="EK19" s="375"/>
      <c r="EL19" s="375"/>
      <c r="EM19" s="375"/>
      <c r="EN19" s="375"/>
      <c r="EO19" s="375"/>
      <c r="EP19" s="375"/>
      <c r="EQ19" s="375"/>
      <c r="ER19" s="375"/>
      <c r="ES19" s="375"/>
      <c r="ET19" s="375"/>
      <c r="EU19" s="375"/>
      <c r="EV19" s="375"/>
      <c r="EW19" s="375"/>
      <c r="EX19" s="375"/>
      <c r="EY19" s="375"/>
      <c r="EZ19" s="375"/>
      <c r="FA19" s="375"/>
      <c r="FB19" s="375"/>
      <c r="FC19" s="375"/>
      <c r="FD19" s="375"/>
      <c r="FE19" s="375"/>
      <c r="FF19" s="375"/>
      <c r="FG19" s="375"/>
      <c r="FH19" s="375"/>
      <c r="FI19" s="375"/>
      <c r="FJ19" s="375"/>
      <c r="FK19" s="375"/>
      <c r="FL19" s="375"/>
      <c r="FM19" s="375"/>
      <c r="FN19" s="375"/>
      <c r="FO19" s="375"/>
      <c r="FP19" s="375"/>
      <c r="FQ19" s="375"/>
      <c r="FR19" s="375"/>
      <c r="FS19" s="375"/>
      <c r="FT19" s="375"/>
      <c r="FU19" s="375"/>
      <c r="FV19" s="375"/>
      <c r="FW19" s="375"/>
      <c r="FX19" s="375"/>
      <c r="FY19" s="375"/>
      <c r="FZ19" s="375"/>
      <c r="GA19" s="375"/>
      <c r="GB19" s="375"/>
      <c r="GC19" s="375"/>
      <c r="GD19" s="375"/>
      <c r="GE19" s="375"/>
      <c r="GF19" s="375"/>
      <c r="GG19" s="375"/>
      <c r="GH19" s="375"/>
      <c r="GI19" s="375"/>
      <c r="GJ19" s="375"/>
      <c r="GK19" s="375"/>
      <c r="GL19" s="375"/>
      <c r="GM19" s="375"/>
      <c r="GN19" s="375"/>
      <c r="GO19" s="375"/>
      <c r="GP19" s="375"/>
      <c r="GQ19" s="375"/>
      <c r="GR19" s="375"/>
      <c r="GS19" s="375"/>
      <c r="GT19" s="375"/>
      <c r="GU19" s="375"/>
      <c r="GV19" s="375"/>
      <c r="GW19" s="375"/>
      <c r="GX19" s="375"/>
      <c r="GY19" s="375"/>
      <c r="GZ19" s="375"/>
      <c r="HA19" s="375"/>
      <c r="HB19" s="375"/>
      <c r="HC19" s="375"/>
      <c r="HD19" s="375"/>
      <c r="HE19" s="375"/>
      <c r="HF19" s="375"/>
      <c r="HG19" s="375"/>
      <c r="HH19" s="375"/>
      <c r="HI19" s="375"/>
      <c r="HJ19" s="375"/>
      <c r="HK19" s="375"/>
      <c r="HL19" s="375"/>
      <c r="HM19" s="375"/>
      <c r="HN19" s="375"/>
      <c r="HO19" s="375"/>
      <c r="HP19" s="375"/>
      <c r="HQ19" s="375"/>
      <c r="HR19" s="375"/>
      <c r="HS19" s="375"/>
      <c r="HT19" s="375"/>
      <c r="HU19" s="375"/>
      <c r="HV19" s="375"/>
      <c r="HW19" s="375"/>
      <c r="HX19" s="375"/>
      <c r="HY19" s="375"/>
      <c r="HZ19" s="375"/>
      <c r="IA19" s="375"/>
      <c r="IB19" s="375"/>
      <c r="IC19" s="375"/>
      <c r="ID19" s="375"/>
      <c r="IE19" s="375"/>
      <c r="IF19" s="375"/>
      <c r="IG19" s="375"/>
      <c r="IH19" s="375"/>
      <c r="II19" s="375"/>
      <c r="IJ19" s="375"/>
      <c r="IK19" s="375"/>
      <c r="IL19" s="375"/>
      <c r="IM19" s="375"/>
      <c r="IN19" s="375"/>
      <c r="IO19" s="375"/>
      <c r="IP19" s="375"/>
      <c r="IQ19" s="375"/>
      <c r="IR19" s="375"/>
      <c r="IS19" s="375"/>
      <c r="IT19" s="375"/>
      <c r="IU19" s="375"/>
      <c r="IV19" s="375"/>
      <c r="IW19" s="375"/>
      <c r="IX19" s="375"/>
      <c r="IY19" s="375"/>
    </row>
    <row r="20" s="325" customFormat="1" ht="11.75" hidden="1" customHeight="1" spans="1:259">
      <c r="A20" s="332"/>
      <c r="B20" s="333"/>
      <c r="C20" s="334"/>
      <c r="D20" s="334"/>
      <c r="E20" s="334"/>
      <c r="F20" s="335"/>
      <c r="G20" s="328"/>
      <c r="H20" s="305"/>
      <c r="I20" s="328"/>
      <c r="J20" s="352"/>
      <c r="K20" s="354" t="s">
        <v>63</v>
      </c>
      <c r="L20" s="334">
        <v>4102</v>
      </c>
      <c r="M20" s="334">
        <v>3063.9</v>
      </c>
      <c r="N20" s="334">
        <v>2567.9</v>
      </c>
      <c r="O20" s="334">
        <v>3942</v>
      </c>
      <c r="P20" s="335">
        <f t="shared" si="4"/>
        <v>153.510650726274</v>
      </c>
      <c r="Q20" s="333">
        <f t="shared" si="5"/>
        <v>1374.1</v>
      </c>
      <c r="R20" s="335">
        <f t="shared" si="6"/>
        <v>-3.90053632374452</v>
      </c>
      <c r="S20" s="333">
        <f t="shared" si="7"/>
        <v>-160</v>
      </c>
      <c r="T20" s="373"/>
      <c r="U20" s="375"/>
      <c r="V20" s="375"/>
      <c r="W20" s="375"/>
      <c r="X20" s="376"/>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5"/>
      <c r="AZ20" s="375"/>
      <c r="BA20" s="375"/>
      <c r="BB20" s="375"/>
      <c r="BC20" s="375"/>
      <c r="BD20" s="375"/>
      <c r="BE20" s="375"/>
      <c r="BF20" s="375"/>
      <c r="BG20" s="375"/>
      <c r="BH20" s="375"/>
      <c r="BI20" s="375"/>
      <c r="BJ20" s="375"/>
      <c r="BK20" s="375"/>
      <c r="BL20" s="375"/>
      <c r="BM20" s="375"/>
      <c r="BN20" s="375"/>
      <c r="BO20" s="375"/>
      <c r="BP20" s="375"/>
      <c r="BQ20" s="375"/>
      <c r="BR20" s="375"/>
      <c r="BS20" s="375"/>
      <c r="BT20" s="375"/>
      <c r="BU20" s="375"/>
      <c r="BV20" s="375"/>
      <c r="BW20" s="375"/>
      <c r="BX20" s="375"/>
      <c r="BY20" s="375"/>
      <c r="BZ20" s="375"/>
      <c r="CA20" s="375"/>
      <c r="CB20" s="375"/>
      <c r="CC20" s="375"/>
      <c r="CD20" s="375"/>
      <c r="CE20" s="375"/>
      <c r="CF20" s="375"/>
      <c r="CG20" s="375"/>
      <c r="CH20" s="375"/>
      <c r="CI20" s="375"/>
      <c r="CJ20" s="375"/>
      <c r="CK20" s="375"/>
      <c r="CL20" s="375"/>
      <c r="CM20" s="375"/>
      <c r="CN20" s="375"/>
      <c r="CO20" s="375"/>
      <c r="CP20" s="375"/>
      <c r="CQ20" s="375"/>
      <c r="CR20" s="375"/>
      <c r="CS20" s="375"/>
      <c r="CT20" s="375"/>
      <c r="CU20" s="375"/>
      <c r="CV20" s="375"/>
      <c r="CW20" s="375"/>
      <c r="CX20" s="375"/>
      <c r="CY20" s="375"/>
      <c r="CZ20" s="375"/>
      <c r="DA20" s="375"/>
      <c r="DB20" s="375"/>
      <c r="DC20" s="375"/>
      <c r="DD20" s="375"/>
      <c r="DE20" s="375"/>
      <c r="DF20" s="375"/>
      <c r="DG20" s="375"/>
      <c r="DH20" s="375"/>
      <c r="DI20" s="375"/>
      <c r="DJ20" s="375"/>
      <c r="DK20" s="375"/>
      <c r="DL20" s="375"/>
      <c r="DM20" s="375"/>
      <c r="DN20" s="375"/>
      <c r="DO20" s="375"/>
      <c r="DP20" s="375"/>
      <c r="DQ20" s="375"/>
      <c r="DR20" s="375"/>
      <c r="DS20" s="375"/>
      <c r="DT20" s="375"/>
      <c r="DU20" s="375"/>
      <c r="DV20" s="375"/>
      <c r="DW20" s="375"/>
      <c r="DX20" s="375"/>
      <c r="DY20" s="375"/>
      <c r="DZ20" s="375"/>
      <c r="EA20" s="375"/>
      <c r="EB20" s="375"/>
      <c r="EC20" s="375"/>
      <c r="ED20" s="375"/>
      <c r="EE20" s="375"/>
      <c r="EF20" s="375"/>
      <c r="EG20" s="375"/>
      <c r="EH20" s="375"/>
      <c r="EI20" s="375"/>
      <c r="EJ20" s="375"/>
      <c r="EK20" s="375"/>
      <c r="EL20" s="375"/>
      <c r="EM20" s="375"/>
      <c r="EN20" s="375"/>
      <c r="EO20" s="375"/>
      <c r="EP20" s="375"/>
      <c r="EQ20" s="375"/>
      <c r="ER20" s="375"/>
      <c r="ES20" s="375"/>
      <c r="ET20" s="375"/>
      <c r="EU20" s="375"/>
      <c r="EV20" s="375"/>
      <c r="EW20" s="375"/>
      <c r="EX20" s="375"/>
      <c r="EY20" s="375"/>
      <c r="EZ20" s="375"/>
      <c r="FA20" s="375"/>
      <c r="FB20" s="375"/>
      <c r="FC20" s="375"/>
      <c r="FD20" s="375"/>
      <c r="FE20" s="375"/>
      <c r="FF20" s="375"/>
      <c r="FG20" s="375"/>
      <c r="FH20" s="375"/>
      <c r="FI20" s="375"/>
      <c r="FJ20" s="375"/>
      <c r="FK20" s="375"/>
      <c r="FL20" s="375"/>
      <c r="FM20" s="375"/>
      <c r="FN20" s="375"/>
      <c r="FO20" s="375"/>
      <c r="FP20" s="375"/>
      <c r="FQ20" s="375"/>
      <c r="FR20" s="375"/>
      <c r="FS20" s="375"/>
      <c r="FT20" s="375"/>
      <c r="FU20" s="375"/>
      <c r="FV20" s="375"/>
      <c r="FW20" s="375"/>
      <c r="FX20" s="375"/>
      <c r="FY20" s="375"/>
      <c r="FZ20" s="375"/>
      <c r="GA20" s="375"/>
      <c r="GB20" s="375"/>
      <c r="GC20" s="375"/>
      <c r="GD20" s="375"/>
      <c r="GE20" s="375"/>
      <c r="GF20" s="375"/>
      <c r="GG20" s="375"/>
      <c r="GH20" s="375"/>
      <c r="GI20" s="375"/>
      <c r="GJ20" s="375"/>
      <c r="GK20" s="375"/>
      <c r="GL20" s="375"/>
      <c r="GM20" s="375"/>
      <c r="GN20" s="375"/>
      <c r="GO20" s="375"/>
      <c r="GP20" s="375"/>
      <c r="GQ20" s="375"/>
      <c r="GR20" s="375"/>
      <c r="GS20" s="375"/>
      <c r="GT20" s="375"/>
      <c r="GU20" s="375"/>
      <c r="GV20" s="375"/>
      <c r="GW20" s="375"/>
      <c r="GX20" s="375"/>
      <c r="GY20" s="375"/>
      <c r="GZ20" s="375"/>
      <c r="HA20" s="375"/>
      <c r="HB20" s="375"/>
      <c r="HC20" s="375"/>
      <c r="HD20" s="375"/>
      <c r="HE20" s="375"/>
      <c r="HF20" s="375"/>
      <c r="HG20" s="375"/>
      <c r="HH20" s="375"/>
      <c r="HI20" s="375"/>
      <c r="HJ20" s="375"/>
      <c r="HK20" s="375"/>
      <c r="HL20" s="375"/>
      <c r="HM20" s="375"/>
      <c r="HN20" s="375"/>
      <c r="HO20" s="375"/>
      <c r="HP20" s="375"/>
      <c r="HQ20" s="375"/>
      <c r="HR20" s="375"/>
      <c r="HS20" s="375"/>
      <c r="HT20" s="375"/>
      <c r="HU20" s="375"/>
      <c r="HV20" s="375"/>
      <c r="HW20" s="375"/>
      <c r="HX20" s="375"/>
      <c r="HY20" s="375"/>
      <c r="HZ20" s="375"/>
      <c r="IA20" s="375"/>
      <c r="IB20" s="375"/>
      <c r="IC20" s="375"/>
      <c r="ID20" s="375"/>
      <c r="IE20" s="375"/>
      <c r="IF20" s="375"/>
      <c r="IG20" s="375"/>
      <c r="IH20" s="375"/>
      <c r="II20" s="375"/>
      <c r="IJ20" s="375"/>
      <c r="IK20" s="375"/>
      <c r="IL20" s="375"/>
      <c r="IM20" s="375"/>
      <c r="IN20" s="375"/>
      <c r="IO20" s="375"/>
      <c r="IP20" s="375"/>
      <c r="IQ20" s="375"/>
      <c r="IR20" s="375"/>
      <c r="IS20" s="375"/>
      <c r="IT20" s="375"/>
      <c r="IU20" s="375"/>
      <c r="IV20" s="375"/>
      <c r="IW20" s="375"/>
      <c r="IX20" s="375"/>
      <c r="IY20" s="375"/>
    </row>
    <row r="21" s="325" customFormat="1" ht="11.75" hidden="1" customHeight="1" spans="1:259">
      <c r="A21" s="332"/>
      <c r="B21" s="333"/>
      <c r="C21" s="334"/>
      <c r="D21" s="334"/>
      <c r="E21" s="334"/>
      <c r="F21" s="335"/>
      <c r="G21" s="328"/>
      <c r="H21" s="305"/>
      <c r="I21" s="328"/>
      <c r="J21" s="352"/>
      <c r="K21" s="354" t="s">
        <v>64</v>
      </c>
      <c r="L21" s="334">
        <v>1130</v>
      </c>
      <c r="M21" s="334">
        <v>3620.45995537351</v>
      </c>
      <c r="N21" s="334">
        <v>3062.93</v>
      </c>
      <c r="O21" s="334">
        <v>2773</v>
      </c>
      <c r="P21" s="335">
        <f t="shared" si="4"/>
        <v>90.5342270309801</v>
      </c>
      <c r="Q21" s="333">
        <f t="shared" si="5"/>
        <v>-289.93</v>
      </c>
      <c r="R21" s="335">
        <f t="shared" si="6"/>
        <v>145.398230088496</v>
      </c>
      <c r="S21" s="333">
        <f t="shared" si="7"/>
        <v>1643</v>
      </c>
      <c r="T21" s="373"/>
      <c r="U21" s="375"/>
      <c r="V21" s="375"/>
      <c r="W21" s="375"/>
      <c r="X21" s="376"/>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F21" s="375"/>
      <c r="CG21" s="375"/>
      <c r="CH21" s="375"/>
      <c r="CI21" s="375"/>
      <c r="CJ21" s="375"/>
      <c r="CK21" s="375"/>
      <c r="CL21" s="375"/>
      <c r="CM21" s="375"/>
      <c r="CN21" s="375"/>
      <c r="CO21" s="375"/>
      <c r="CP21" s="375"/>
      <c r="CQ21" s="375"/>
      <c r="CR21" s="375"/>
      <c r="CS21" s="375"/>
      <c r="CT21" s="375"/>
      <c r="CU21" s="375"/>
      <c r="CV21" s="375"/>
      <c r="CW21" s="375"/>
      <c r="CX21" s="375"/>
      <c r="CY21" s="375"/>
      <c r="CZ21" s="375"/>
      <c r="DA21" s="375"/>
      <c r="DB21" s="375"/>
      <c r="DC21" s="375"/>
      <c r="DD21" s="375"/>
      <c r="DE21" s="375"/>
      <c r="DF21" s="375"/>
      <c r="DG21" s="375"/>
      <c r="DH21" s="375"/>
      <c r="DI21" s="375"/>
      <c r="DJ21" s="375"/>
      <c r="DK21" s="375"/>
      <c r="DL21" s="375"/>
      <c r="DM21" s="375"/>
      <c r="DN21" s="375"/>
      <c r="DO21" s="375"/>
      <c r="DP21" s="375"/>
      <c r="DQ21" s="375"/>
      <c r="DR21" s="375"/>
      <c r="DS21" s="375"/>
      <c r="DT21" s="375"/>
      <c r="DU21" s="375"/>
      <c r="DV21" s="375"/>
      <c r="DW21" s="375"/>
      <c r="DX21" s="375"/>
      <c r="DY21" s="375"/>
      <c r="DZ21" s="375"/>
      <c r="EA21" s="375"/>
      <c r="EB21" s="375"/>
      <c r="EC21" s="375"/>
      <c r="ED21" s="375"/>
      <c r="EE21" s="375"/>
      <c r="EF21" s="375"/>
      <c r="EG21" s="375"/>
      <c r="EH21" s="375"/>
      <c r="EI21" s="375"/>
      <c r="EJ21" s="375"/>
      <c r="EK21" s="375"/>
      <c r="EL21" s="375"/>
      <c r="EM21" s="375"/>
      <c r="EN21" s="375"/>
      <c r="EO21" s="375"/>
      <c r="EP21" s="375"/>
      <c r="EQ21" s="375"/>
      <c r="ER21" s="375"/>
      <c r="ES21" s="375"/>
      <c r="ET21" s="375"/>
      <c r="EU21" s="375"/>
      <c r="EV21" s="375"/>
      <c r="EW21" s="375"/>
      <c r="EX21" s="375"/>
      <c r="EY21" s="375"/>
      <c r="EZ21" s="375"/>
      <c r="FA21" s="375"/>
      <c r="FB21" s="375"/>
      <c r="FC21" s="375"/>
      <c r="FD21" s="375"/>
      <c r="FE21" s="375"/>
      <c r="FF21" s="375"/>
      <c r="FG21" s="375"/>
      <c r="FH21" s="375"/>
      <c r="FI21" s="375"/>
      <c r="FJ21" s="375"/>
      <c r="FK21" s="375"/>
      <c r="FL21" s="375"/>
      <c r="FM21" s="375"/>
      <c r="FN21" s="375"/>
      <c r="FO21" s="375"/>
      <c r="FP21" s="375"/>
      <c r="FQ21" s="375"/>
      <c r="FR21" s="375"/>
      <c r="FS21" s="375"/>
      <c r="FT21" s="375"/>
      <c r="FU21" s="375"/>
      <c r="FV21" s="375"/>
      <c r="FW21" s="375"/>
      <c r="FX21" s="375"/>
      <c r="FY21" s="375"/>
      <c r="FZ21" s="375"/>
      <c r="GA21" s="375"/>
      <c r="GB21" s="375"/>
      <c r="GC21" s="375"/>
      <c r="GD21" s="375"/>
      <c r="GE21" s="375"/>
      <c r="GF21" s="375"/>
      <c r="GG21" s="375"/>
      <c r="GH21" s="375"/>
      <c r="GI21" s="375"/>
      <c r="GJ21" s="375"/>
      <c r="GK21" s="375"/>
      <c r="GL21" s="375"/>
      <c r="GM21" s="375"/>
      <c r="GN21" s="375"/>
      <c r="GO21" s="375"/>
      <c r="GP21" s="375"/>
      <c r="GQ21" s="375"/>
      <c r="GR21" s="375"/>
      <c r="GS21" s="375"/>
      <c r="GT21" s="375"/>
      <c r="GU21" s="375"/>
      <c r="GV21" s="375"/>
      <c r="GW21" s="375"/>
      <c r="GX21" s="375"/>
      <c r="GY21" s="375"/>
      <c r="GZ21" s="375"/>
      <c r="HA21" s="375"/>
      <c r="HB21" s="375"/>
      <c r="HC21" s="375"/>
      <c r="HD21" s="375"/>
      <c r="HE21" s="375"/>
      <c r="HF21" s="375"/>
      <c r="HG21" s="375"/>
      <c r="HH21" s="375"/>
      <c r="HI21" s="375"/>
      <c r="HJ21" s="375"/>
      <c r="HK21" s="375"/>
      <c r="HL21" s="375"/>
      <c r="HM21" s="375"/>
      <c r="HN21" s="375"/>
      <c r="HO21" s="375"/>
      <c r="HP21" s="375"/>
      <c r="HQ21" s="375"/>
      <c r="HR21" s="375"/>
      <c r="HS21" s="375"/>
      <c r="HT21" s="375"/>
      <c r="HU21" s="375"/>
      <c r="HV21" s="375"/>
      <c r="HW21" s="375"/>
      <c r="HX21" s="375"/>
      <c r="HY21" s="375"/>
      <c r="HZ21" s="375"/>
      <c r="IA21" s="375"/>
      <c r="IB21" s="375"/>
      <c r="IC21" s="375"/>
      <c r="ID21" s="375"/>
      <c r="IE21" s="375"/>
      <c r="IF21" s="375"/>
      <c r="IG21" s="375"/>
      <c r="IH21" s="375"/>
      <c r="II21" s="375"/>
      <c r="IJ21" s="375"/>
      <c r="IK21" s="375"/>
      <c r="IL21" s="375"/>
      <c r="IM21" s="375"/>
      <c r="IN21" s="375"/>
      <c r="IO21" s="375"/>
      <c r="IP21" s="375"/>
      <c r="IQ21" s="375"/>
      <c r="IR21" s="375"/>
      <c r="IS21" s="375"/>
      <c r="IT21" s="375"/>
      <c r="IU21" s="375"/>
      <c r="IV21" s="375"/>
      <c r="IW21" s="375"/>
      <c r="IX21" s="375"/>
      <c r="IY21" s="375"/>
    </row>
    <row r="22" s="325" customFormat="1" ht="11.75" hidden="1" customHeight="1" spans="1:259">
      <c r="A22" s="332"/>
      <c r="B22" s="333"/>
      <c r="C22" s="334"/>
      <c r="D22" s="334"/>
      <c r="E22" s="334"/>
      <c r="F22" s="335"/>
      <c r="G22" s="328"/>
      <c r="H22" s="305"/>
      <c r="I22" s="328"/>
      <c r="J22" s="352"/>
      <c r="K22" s="354" t="s">
        <v>65</v>
      </c>
      <c r="L22" s="334">
        <v>9207</v>
      </c>
      <c r="M22" s="334">
        <v>9823.12933477453</v>
      </c>
      <c r="N22" s="334">
        <v>8063.51</v>
      </c>
      <c r="O22" s="334">
        <v>9411</v>
      </c>
      <c r="P22" s="335">
        <f t="shared" si="4"/>
        <v>116.710960859477</v>
      </c>
      <c r="Q22" s="333">
        <f t="shared" si="5"/>
        <v>1347.49</v>
      </c>
      <c r="R22" s="335">
        <f t="shared" si="6"/>
        <v>2.21570544151189</v>
      </c>
      <c r="S22" s="333">
        <f t="shared" si="7"/>
        <v>204</v>
      </c>
      <c r="T22" s="373"/>
      <c r="U22" s="375"/>
      <c r="V22" s="375"/>
      <c r="W22" s="375"/>
      <c r="X22" s="376"/>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F22" s="375"/>
      <c r="CG22" s="375"/>
      <c r="CH22" s="375"/>
      <c r="CI22" s="375"/>
      <c r="CJ22" s="375"/>
      <c r="CK22" s="375"/>
      <c r="CL22" s="375"/>
      <c r="CM22" s="375"/>
      <c r="CN22" s="375"/>
      <c r="CO22" s="375"/>
      <c r="CP22" s="375"/>
      <c r="CQ22" s="375"/>
      <c r="CR22" s="375"/>
      <c r="CS22" s="375"/>
      <c r="CT22" s="375"/>
      <c r="CU22" s="375"/>
      <c r="CV22" s="375"/>
      <c r="CW22" s="375"/>
      <c r="CX22" s="375"/>
      <c r="CY22" s="375"/>
      <c r="CZ22" s="375"/>
      <c r="DA22" s="375"/>
      <c r="DB22" s="375"/>
      <c r="DC22" s="375"/>
      <c r="DD22" s="375"/>
      <c r="DE22" s="375"/>
      <c r="DF22" s="375"/>
      <c r="DG22" s="375"/>
      <c r="DH22" s="375"/>
      <c r="DI22" s="375"/>
      <c r="DJ22" s="375"/>
      <c r="DK22" s="375"/>
      <c r="DL22" s="375"/>
      <c r="DM22" s="375"/>
      <c r="DN22" s="375"/>
      <c r="DO22" s="375"/>
      <c r="DP22" s="375"/>
      <c r="DQ22" s="375"/>
      <c r="DR22" s="375"/>
      <c r="DS22" s="375"/>
      <c r="DT22" s="375"/>
      <c r="DU22" s="375"/>
      <c r="DV22" s="375"/>
      <c r="DW22" s="375"/>
      <c r="DX22" s="375"/>
      <c r="DY22" s="375"/>
      <c r="DZ22" s="375"/>
      <c r="EA22" s="375"/>
      <c r="EB22" s="375"/>
      <c r="EC22" s="375"/>
      <c r="ED22" s="375"/>
      <c r="EE22" s="375"/>
      <c r="EF22" s="375"/>
      <c r="EG22" s="375"/>
      <c r="EH22" s="375"/>
      <c r="EI22" s="375"/>
      <c r="EJ22" s="375"/>
      <c r="EK22" s="375"/>
      <c r="EL22" s="375"/>
      <c r="EM22" s="375"/>
      <c r="EN22" s="375"/>
      <c r="EO22" s="375"/>
      <c r="EP22" s="375"/>
      <c r="EQ22" s="375"/>
      <c r="ER22" s="375"/>
      <c r="ES22" s="375"/>
      <c r="ET22" s="375"/>
      <c r="EU22" s="375"/>
      <c r="EV22" s="375"/>
      <c r="EW22" s="375"/>
      <c r="EX22" s="375"/>
      <c r="EY22" s="375"/>
      <c r="EZ22" s="375"/>
      <c r="FA22" s="375"/>
      <c r="FB22" s="375"/>
      <c r="FC22" s="375"/>
      <c r="FD22" s="375"/>
      <c r="FE22" s="375"/>
      <c r="FF22" s="375"/>
      <c r="FG22" s="375"/>
      <c r="FH22" s="375"/>
      <c r="FI22" s="375"/>
      <c r="FJ22" s="375"/>
      <c r="FK22" s="375"/>
      <c r="FL22" s="375"/>
      <c r="FM22" s="375"/>
      <c r="FN22" s="375"/>
      <c r="FO22" s="375"/>
      <c r="FP22" s="375"/>
      <c r="FQ22" s="375"/>
      <c r="FR22" s="375"/>
      <c r="FS22" s="375"/>
      <c r="FT22" s="375"/>
      <c r="FU22" s="375"/>
      <c r="FV22" s="375"/>
      <c r="FW22" s="375"/>
      <c r="FX22" s="375"/>
      <c r="FY22" s="375"/>
      <c r="FZ22" s="375"/>
      <c r="GA22" s="375"/>
      <c r="GB22" s="375"/>
      <c r="GC22" s="375"/>
      <c r="GD22" s="375"/>
      <c r="GE22" s="375"/>
      <c r="GF22" s="375"/>
      <c r="GG22" s="375"/>
      <c r="GH22" s="375"/>
      <c r="GI22" s="375"/>
      <c r="GJ22" s="375"/>
      <c r="GK22" s="375"/>
      <c r="GL22" s="375"/>
      <c r="GM22" s="375"/>
      <c r="GN22" s="375"/>
      <c r="GO22" s="375"/>
      <c r="GP22" s="375"/>
      <c r="GQ22" s="375"/>
      <c r="GR22" s="375"/>
      <c r="GS22" s="375"/>
      <c r="GT22" s="375"/>
      <c r="GU22" s="375"/>
      <c r="GV22" s="375"/>
      <c r="GW22" s="375"/>
      <c r="GX22" s="375"/>
      <c r="GY22" s="375"/>
      <c r="GZ22" s="375"/>
      <c r="HA22" s="375"/>
      <c r="HB22" s="375"/>
      <c r="HC22" s="375"/>
      <c r="HD22" s="375"/>
      <c r="HE22" s="375"/>
      <c r="HF22" s="375"/>
      <c r="HG22" s="375"/>
      <c r="HH22" s="375"/>
      <c r="HI22" s="375"/>
      <c r="HJ22" s="375"/>
      <c r="HK22" s="375"/>
      <c r="HL22" s="375"/>
      <c r="HM22" s="375"/>
      <c r="HN22" s="375"/>
      <c r="HO22" s="375"/>
      <c r="HP22" s="375"/>
      <c r="HQ22" s="375"/>
      <c r="HR22" s="375"/>
      <c r="HS22" s="375"/>
      <c r="HT22" s="375"/>
      <c r="HU22" s="375"/>
      <c r="HV22" s="375"/>
      <c r="HW22" s="375"/>
      <c r="HX22" s="375"/>
      <c r="HY22" s="375"/>
      <c r="HZ22" s="375"/>
      <c r="IA22" s="375"/>
      <c r="IB22" s="375"/>
      <c r="IC22" s="375"/>
      <c r="ID22" s="375"/>
      <c r="IE22" s="375"/>
      <c r="IF22" s="375"/>
      <c r="IG22" s="375"/>
      <c r="IH22" s="375"/>
      <c r="II22" s="375"/>
      <c r="IJ22" s="375"/>
      <c r="IK22" s="375"/>
      <c r="IL22" s="375"/>
      <c r="IM22" s="375"/>
      <c r="IN22" s="375"/>
      <c r="IO22" s="375"/>
      <c r="IP22" s="375"/>
      <c r="IQ22" s="375"/>
      <c r="IR22" s="375"/>
      <c r="IS22" s="375"/>
      <c r="IT22" s="375"/>
      <c r="IU22" s="375"/>
      <c r="IV22" s="375"/>
      <c r="IW22" s="375"/>
      <c r="IX22" s="375"/>
      <c r="IY22" s="375"/>
    </row>
    <row r="23" s="253" customFormat="1" ht="11.75" customHeight="1" spans="1:259">
      <c r="A23" s="329" t="s">
        <v>66</v>
      </c>
      <c r="B23" s="328">
        <v>21079</v>
      </c>
      <c r="C23" s="330">
        <v>20063</v>
      </c>
      <c r="D23" s="330">
        <v>23000</v>
      </c>
      <c r="E23" s="330">
        <v>24412</v>
      </c>
      <c r="F23" s="303">
        <f>+E23/D23*100</f>
        <v>106.139130434783</v>
      </c>
      <c r="G23" s="328">
        <f>E23-D23</f>
        <v>1412</v>
      </c>
      <c r="H23" s="305">
        <f t="shared" si="10"/>
        <v>15.8119455382134</v>
      </c>
      <c r="I23" s="328">
        <f t="shared" si="9"/>
        <v>3333</v>
      </c>
      <c r="J23" s="352"/>
      <c r="K23" s="351" t="s">
        <v>67</v>
      </c>
      <c r="L23" s="330"/>
      <c r="M23" s="330">
        <v>0</v>
      </c>
      <c r="N23" s="330">
        <v>0</v>
      </c>
      <c r="O23" s="330"/>
      <c r="P23" s="303"/>
      <c r="Q23" s="328"/>
      <c r="R23" s="303"/>
      <c r="S23" s="328">
        <f t="shared" si="7"/>
        <v>0</v>
      </c>
      <c r="T23" s="373"/>
      <c r="U23" s="327"/>
      <c r="V23" s="327"/>
      <c r="W23" s="327"/>
      <c r="X23" s="374"/>
      <c r="Y23" s="327"/>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7"/>
      <c r="CD23" s="327"/>
      <c r="CE23" s="327"/>
      <c r="CF23" s="327"/>
      <c r="CG23" s="327"/>
      <c r="CH23" s="327"/>
      <c r="CI23" s="327"/>
      <c r="CJ23" s="327"/>
      <c r="CK23" s="327"/>
      <c r="CL23" s="327"/>
      <c r="CM23" s="327"/>
      <c r="CN23" s="327"/>
      <c r="CO23" s="327"/>
      <c r="CP23" s="327"/>
      <c r="CQ23" s="327"/>
      <c r="CR23" s="327"/>
      <c r="CS23" s="327"/>
      <c r="CT23" s="327"/>
      <c r="CU23" s="327"/>
      <c r="CV23" s="327"/>
      <c r="CW23" s="327"/>
      <c r="CX23" s="327"/>
      <c r="CY23" s="327"/>
      <c r="CZ23" s="327"/>
      <c r="DA23" s="327"/>
      <c r="DB23" s="327"/>
      <c r="DC23" s="327"/>
      <c r="DD23" s="327"/>
      <c r="DE23" s="327"/>
      <c r="DF23" s="327"/>
      <c r="DG23" s="327"/>
      <c r="DH23" s="327"/>
      <c r="DI23" s="327"/>
      <c r="DJ23" s="327"/>
      <c r="DK23" s="327"/>
      <c r="DL23" s="327"/>
      <c r="DM23" s="327"/>
      <c r="DN23" s="327"/>
      <c r="DO23" s="327"/>
      <c r="DP23" s="327"/>
      <c r="DQ23" s="327"/>
      <c r="DR23" s="327"/>
      <c r="DS23" s="327"/>
      <c r="DT23" s="327"/>
      <c r="DU23" s="327"/>
      <c r="DV23" s="327"/>
      <c r="DW23" s="327"/>
      <c r="DX23" s="327"/>
      <c r="DY23" s="327"/>
      <c r="DZ23" s="327"/>
      <c r="EA23" s="327"/>
      <c r="EB23" s="327"/>
      <c r="EC23" s="327"/>
      <c r="ED23" s="327"/>
      <c r="EE23" s="327"/>
      <c r="EF23" s="327"/>
      <c r="EG23" s="327"/>
      <c r="EH23" s="327"/>
      <c r="EI23" s="327"/>
      <c r="EJ23" s="327"/>
      <c r="EK23" s="327"/>
      <c r="EL23" s="327"/>
      <c r="EM23" s="327"/>
      <c r="EN23" s="327"/>
      <c r="EO23" s="327"/>
      <c r="EP23" s="327"/>
      <c r="EQ23" s="327"/>
      <c r="ER23" s="327"/>
      <c r="ES23" s="327"/>
      <c r="ET23" s="327"/>
      <c r="EU23" s="327"/>
      <c r="EV23" s="327"/>
      <c r="EW23" s="327"/>
      <c r="EX23" s="327"/>
      <c r="EY23" s="327"/>
      <c r="EZ23" s="327"/>
      <c r="FA23" s="327"/>
      <c r="FB23" s="327"/>
      <c r="FC23" s="327"/>
      <c r="FD23" s="327"/>
      <c r="FE23" s="327"/>
      <c r="FF23" s="327"/>
      <c r="FG23" s="327"/>
      <c r="FH23" s="327"/>
      <c r="FI23" s="327"/>
      <c r="FJ23" s="327"/>
      <c r="FK23" s="327"/>
      <c r="FL23" s="327"/>
      <c r="FM23" s="327"/>
      <c r="FN23" s="327"/>
      <c r="FO23" s="327"/>
      <c r="FP23" s="327"/>
      <c r="FQ23" s="327"/>
      <c r="FR23" s="327"/>
      <c r="FS23" s="327"/>
      <c r="FT23" s="327"/>
      <c r="FU23" s="327"/>
      <c r="FV23" s="327"/>
      <c r="FW23" s="327"/>
      <c r="FX23" s="327"/>
      <c r="FY23" s="327"/>
      <c r="FZ23" s="327"/>
      <c r="GA23" s="327"/>
      <c r="GB23" s="327"/>
      <c r="GC23" s="327"/>
      <c r="GD23" s="327"/>
      <c r="GE23" s="327"/>
      <c r="GF23" s="327"/>
      <c r="GG23" s="327"/>
      <c r="GH23" s="327"/>
      <c r="GI23" s="327"/>
      <c r="GJ23" s="327"/>
      <c r="GK23" s="327"/>
      <c r="GL23" s="327"/>
      <c r="GM23" s="327"/>
      <c r="GN23" s="327"/>
      <c r="GO23" s="327"/>
      <c r="GP23" s="327"/>
      <c r="GQ23" s="327"/>
      <c r="GR23" s="327"/>
      <c r="GS23" s="327"/>
      <c r="GT23" s="327"/>
      <c r="GU23" s="327"/>
      <c r="GV23" s="327"/>
      <c r="GW23" s="327"/>
      <c r="GX23" s="327"/>
      <c r="GY23" s="327"/>
      <c r="GZ23" s="327"/>
      <c r="HA23" s="327"/>
      <c r="HB23" s="327"/>
      <c r="HC23" s="327"/>
      <c r="HD23" s="327"/>
      <c r="HE23" s="327"/>
      <c r="HF23" s="327"/>
      <c r="HG23" s="327"/>
      <c r="HH23" s="327"/>
      <c r="HI23" s="327"/>
      <c r="HJ23" s="327"/>
      <c r="HK23" s="327"/>
      <c r="HL23" s="327"/>
      <c r="HM23" s="327"/>
      <c r="HN23" s="327"/>
      <c r="HO23" s="327"/>
      <c r="HP23" s="327"/>
      <c r="HQ23" s="327"/>
      <c r="HR23" s="327"/>
      <c r="HS23" s="327"/>
      <c r="HT23" s="327"/>
      <c r="HU23" s="327"/>
      <c r="HV23" s="327"/>
      <c r="HW23" s="327"/>
      <c r="HX23" s="327"/>
      <c r="HY23" s="327"/>
      <c r="HZ23" s="327"/>
      <c r="IA23" s="327"/>
      <c r="IB23" s="327"/>
      <c r="IC23" s="327"/>
      <c r="ID23" s="327"/>
      <c r="IE23" s="327"/>
      <c r="IF23" s="327"/>
      <c r="IG23" s="327"/>
      <c r="IH23" s="327"/>
      <c r="II23" s="327"/>
      <c r="IJ23" s="327"/>
      <c r="IK23" s="327"/>
      <c r="IL23" s="327"/>
      <c r="IM23" s="327"/>
      <c r="IN23" s="327"/>
      <c r="IO23" s="327"/>
      <c r="IP23" s="327"/>
      <c r="IQ23" s="327"/>
      <c r="IR23" s="327"/>
      <c r="IS23" s="327"/>
      <c r="IT23" s="327"/>
      <c r="IU23" s="327"/>
      <c r="IV23" s="327"/>
      <c r="IW23" s="327"/>
      <c r="IX23" s="327"/>
      <c r="IY23" s="327"/>
    </row>
    <row r="24" s="253" customFormat="1" ht="11.75" customHeight="1" spans="1:259">
      <c r="A24" s="329" t="s">
        <v>68</v>
      </c>
      <c r="B24" s="328"/>
      <c r="C24" s="330"/>
      <c r="D24" s="330"/>
      <c r="E24" s="330"/>
      <c r="F24" s="303"/>
      <c r="G24" s="328">
        <f>E24-D24</f>
        <v>0</v>
      </c>
      <c r="H24" s="305"/>
      <c r="I24" s="328">
        <f t="shared" si="9"/>
        <v>0</v>
      </c>
      <c r="J24" s="352"/>
      <c r="K24" s="351" t="s">
        <v>69</v>
      </c>
      <c r="L24" s="330">
        <v>20147</v>
      </c>
      <c r="M24" s="330">
        <v>18247.0608151604</v>
      </c>
      <c r="N24" s="330">
        <v>14583.54</v>
      </c>
      <c r="O24" s="330">
        <v>14722</v>
      </c>
      <c r="P24" s="303">
        <f t="shared" si="4"/>
        <v>100.949426545269</v>
      </c>
      <c r="Q24" s="328">
        <f t="shared" ref="Q24:Q26" si="11">+O24-N24</f>
        <v>138.459999999961</v>
      </c>
      <c r="R24" s="303">
        <f t="shared" ref="R24:R29" si="12">O24/L24*100-100</f>
        <v>-26.927085918499</v>
      </c>
      <c r="S24" s="328">
        <f t="shared" si="7"/>
        <v>-5425</v>
      </c>
      <c r="T24" s="373"/>
      <c r="U24" s="327"/>
      <c r="V24" s="327"/>
      <c r="W24" s="327"/>
      <c r="X24" s="374"/>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c r="CP24" s="327"/>
      <c r="CQ24" s="327"/>
      <c r="CR24" s="327"/>
      <c r="CS24" s="327"/>
      <c r="CT24" s="327"/>
      <c r="CU24" s="327"/>
      <c r="CV24" s="327"/>
      <c r="CW24" s="327"/>
      <c r="CX24" s="327"/>
      <c r="CY24" s="327"/>
      <c r="CZ24" s="327"/>
      <c r="DA24" s="327"/>
      <c r="DB24" s="327"/>
      <c r="DC24" s="327"/>
      <c r="DD24" s="327"/>
      <c r="DE24" s="327"/>
      <c r="DF24" s="327"/>
      <c r="DG24" s="327"/>
      <c r="DH24" s="327"/>
      <c r="DI24" s="327"/>
      <c r="DJ24" s="327"/>
      <c r="DK24" s="327"/>
      <c r="DL24" s="327"/>
      <c r="DM24" s="327"/>
      <c r="DN24" s="327"/>
      <c r="DO24" s="327"/>
      <c r="DP24" s="327"/>
      <c r="DQ24" s="327"/>
      <c r="DR24" s="327"/>
      <c r="DS24" s="327"/>
      <c r="DT24" s="327"/>
      <c r="DU24" s="327"/>
      <c r="DV24" s="327"/>
      <c r="DW24" s="327"/>
      <c r="DX24" s="327"/>
      <c r="DY24" s="327"/>
      <c r="DZ24" s="327"/>
      <c r="EA24" s="327"/>
      <c r="EB24" s="327"/>
      <c r="EC24" s="327"/>
      <c r="ED24" s="327"/>
      <c r="EE24" s="327"/>
      <c r="EF24" s="327"/>
      <c r="EG24" s="327"/>
      <c r="EH24" s="327"/>
      <c r="EI24" s="327"/>
      <c r="EJ24" s="327"/>
      <c r="EK24" s="327"/>
      <c r="EL24" s="327"/>
      <c r="EM24" s="327"/>
      <c r="EN24" s="327"/>
      <c r="EO24" s="327"/>
      <c r="EP24" s="327"/>
      <c r="EQ24" s="327"/>
      <c r="ER24" s="327"/>
      <c r="ES24" s="327"/>
      <c r="ET24" s="327"/>
      <c r="EU24" s="327"/>
      <c r="EV24" s="327"/>
      <c r="EW24" s="327"/>
      <c r="EX24" s="327"/>
      <c r="EY24" s="327"/>
      <c r="EZ24" s="327"/>
      <c r="FA24" s="327"/>
      <c r="FB24" s="327"/>
      <c r="FC24" s="327"/>
      <c r="FD24" s="327"/>
      <c r="FE24" s="327"/>
      <c r="FF24" s="327"/>
      <c r="FG24" s="327"/>
      <c r="FH24" s="327"/>
      <c r="FI24" s="327"/>
      <c r="FJ24" s="327"/>
      <c r="FK24" s="327"/>
      <c r="FL24" s="327"/>
      <c r="FM24" s="327"/>
      <c r="FN24" s="327"/>
      <c r="FO24" s="327"/>
      <c r="FP24" s="327"/>
      <c r="FQ24" s="327"/>
      <c r="FR24" s="327"/>
      <c r="FS24" s="327"/>
      <c r="FT24" s="327"/>
      <c r="FU24" s="327"/>
      <c r="FV24" s="327"/>
      <c r="FW24" s="327"/>
      <c r="FX24" s="327"/>
      <c r="FY24" s="327"/>
      <c r="FZ24" s="327"/>
      <c r="GA24" s="327"/>
      <c r="GB24" s="327"/>
      <c r="GC24" s="327"/>
      <c r="GD24" s="327"/>
      <c r="GE24" s="327"/>
      <c r="GF24" s="327"/>
      <c r="GG24" s="327"/>
      <c r="GH24" s="327"/>
      <c r="GI24" s="327"/>
      <c r="GJ24" s="327"/>
      <c r="GK24" s="327"/>
      <c r="GL24" s="327"/>
      <c r="GM24" s="327"/>
      <c r="GN24" s="327"/>
      <c r="GO24" s="327"/>
      <c r="GP24" s="327"/>
      <c r="GQ24" s="327"/>
      <c r="GR24" s="327"/>
      <c r="GS24" s="327"/>
      <c r="GT24" s="327"/>
      <c r="GU24" s="327"/>
      <c r="GV24" s="327"/>
      <c r="GW24" s="327"/>
      <c r="GX24" s="327"/>
      <c r="GY24" s="327"/>
      <c r="GZ24" s="327"/>
      <c r="HA24" s="327"/>
      <c r="HB24" s="327"/>
      <c r="HC24" s="327"/>
      <c r="HD24" s="327"/>
      <c r="HE24" s="327"/>
      <c r="HF24" s="327"/>
      <c r="HG24" s="327"/>
      <c r="HH24" s="327"/>
      <c r="HI24" s="327"/>
      <c r="HJ24" s="327"/>
      <c r="HK24" s="327"/>
      <c r="HL24" s="327"/>
      <c r="HM24" s="327"/>
      <c r="HN24" s="327"/>
      <c r="HO24" s="327"/>
      <c r="HP24" s="327"/>
      <c r="HQ24" s="327"/>
      <c r="HR24" s="327"/>
      <c r="HS24" s="327"/>
      <c r="HT24" s="327"/>
      <c r="HU24" s="327"/>
      <c r="HV24" s="327"/>
      <c r="HW24" s="327"/>
      <c r="HX24" s="327"/>
      <c r="HY24" s="327"/>
      <c r="HZ24" s="327"/>
      <c r="IA24" s="327"/>
      <c r="IB24" s="327"/>
      <c r="IC24" s="327"/>
      <c r="ID24" s="327"/>
      <c r="IE24" s="327"/>
      <c r="IF24" s="327"/>
      <c r="IG24" s="327"/>
      <c r="IH24" s="327"/>
      <c r="II24" s="327"/>
      <c r="IJ24" s="327"/>
      <c r="IK24" s="327"/>
      <c r="IL24" s="327"/>
      <c r="IM24" s="327"/>
      <c r="IN24" s="327"/>
      <c r="IO24" s="327"/>
      <c r="IP24" s="327"/>
      <c r="IQ24" s="327"/>
      <c r="IR24" s="327"/>
      <c r="IS24" s="327"/>
      <c r="IT24" s="327"/>
      <c r="IU24" s="327"/>
      <c r="IV24" s="327"/>
      <c r="IW24" s="327"/>
      <c r="IX24" s="327"/>
      <c r="IY24" s="327"/>
    </row>
    <row r="25" s="253" customFormat="1" ht="11.75" customHeight="1" spans="1:259">
      <c r="A25" s="336" t="s">
        <v>70</v>
      </c>
      <c r="B25" s="328">
        <v>130276</v>
      </c>
      <c r="C25" s="330">
        <v>109241</v>
      </c>
      <c r="D25" s="330">
        <v>96455</v>
      </c>
      <c r="E25" s="330">
        <v>92726</v>
      </c>
      <c r="F25" s="303">
        <f>+E25/D25*100</f>
        <v>96.1339484733814</v>
      </c>
      <c r="G25" s="328">
        <f>E25-D25</f>
        <v>-3729</v>
      </c>
      <c r="H25" s="305">
        <f t="shared" si="10"/>
        <v>-28.8234210445516</v>
      </c>
      <c r="I25" s="328">
        <f t="shared" si="9"/>
        <v>-37550</v>
      </c>
      <c r="J25" s="352"/>
      <c r="K25" s="351" t="s">
        <v>71</v>
      </c>
      <c r="L25" s="330">
        <v>30507</v>
      </c>
      <c r="M25" s="330">
        <v>29224.47</v>
      </c>
      <c r="N25" s="330">
        <v>26740.47</v>
      </c>
      <c r="O25" s="330">
        <v>28395</v>
      </c>
      <c r="P25" s="303">
        <f t="shared" si="4"/>
        <v>106.187363198927</v>
      </c>
      <c r="Q25" s="328">
        <f t="shared" si="11"/>
        <v>1654.53</v>
      </c>
      <c r="R25" s="303">
        <f t="shared" si="12"/>
        <v>-6.92300127839512</v>
      </c>
      <c r="S25" s="328">
        <f t="shared" si="7"/>
        <v>-2112</v>
      </c>
      <c r="T25" s="373"/>
      <c r="U25" s="327"/>
      <c r="V25" s="327"/>
      <c r="W25" s="327"/>
      <c r="X25" s="374"/>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7"/>
      <c r="CO25" s="327"/>
      <c r="CP25" s="327"/>
      <c r="CQ25" s="327"/>
      <c r="CR25" s="327"/>
      <c r="CS25" s="327"/>
      <c r="CT25" s="327"/>
      <c r="CU25" s="327"/>
      <c r="CV25" s="327"/>
      <c r="CW25" s="327"/>
      <c r="CX25" s="327"/>
      <c r="CY25" s="327"/>
      <c r="CZ25" s="327"/>
      <c r="DA25" s="327"/>
      <c r="DB25" s="327"/>
      <c r="DC25" s="327"/>
      <c r="DD25" s="327"/>
      <c r="DE25" s="327"/>
      <c r="DF25" s="327"/>
      <c r="DG25" s="327"/>
      <c r="DH25" s="327"/>
      <c r="DI25" s="327"/>
      <c r="DJ25" s="327"/>
      <c r="DK25" s="327"/>
      <c r="DL25" s="327"/>
      <c r="DM25" s="327"/>
      <c r="DN25" s="327"/>
      <c r="DO25" s="327"/>
      <c r="DP25" s="327"/>
      <c r="DQ25" s="327"/>
      <c r="DR25" s="327"/>
      <c r="DS25" s="327"/>
      <c r="DT25" s="327"/>
      <c r="DU25" s="327"/>
      <c r="DV25" s="327"/>
      <c r="DW25" s="327"/>
      <c r="DX25" s="327"/>
      <c r="DY25" s="327"/>
      <c r="DZ25" s="327"/>
      <c r="EA25" s="327"/>
      <c r="EB25" s="327"/>
      <c r="EC25" s="327"/>
      <c r="ED25" s="327"/>
      <c r="EE25" s="327"/>
      <c r="EF25" s="327"/>
      <c r="EG25" s="327"/>
      <c r="EH25" s="327"/>
      <c r="EI25" s="327"/>
      <c r="EJ25" s="327"/>
      <c r="EK25" s="327"/>
      <c r="EL25" s="327"/>
      <c r="EM25" s="327"/>
      <c r="EN25" s="327"/>
      <c r="EO25" s="327"/>
      <c r="EP25" s="327"/>
      <c r="EQ25" s="327"/>
      <c r="ER25" s="327"/>
      <c r="ES25" s="327"/>
      <c r="ET25" s="327"/>
      <c r="EU25" s="327"/>
      <c r="EV25" s="327"/>
      <c r="EW25" s="327"/>
      <c r="EX25" s="327"/>
      <c r="EY25" s="327"/>
      <c r="EZ25" s="327"/>
      <c r="FA25" s="327"/>
      <c r="FB25" s="327"/>
      <c r="FC25" s="327"/>
      <c r="FD25" s="327"/>
      <c r="FE25" s="327"/>
      <c r="FF25" s="327"/>
      <c r="FG25" s="327"/>
      <c r="FH25" s="327"/>
      <c r="FI25" s="327"/>
      <c r="FJ25" s="327"/>
      <c r="FK25" s="327"/>
      <c r="FL25" s="327"/>
      <c r="FM25" s="327"/>
      <c r="FN25" s="327"/>
      <c r="FO25" s="327"/>
      <c r="FP25" s="327"/>
      <c r="FQ25" s="327"/>
      <c r="FR25" s="327"/>
      <c r="FS25" s="327"/>
      <c r="FT25" s="327"/>
      <c r="FU25" s="327"/>
      <c r="FV25" s="327"/>
      <c r="FW25" s="327"/>
      <c r="FX25" s="327"/>
      <c r="FY25" s="327"/>
      <c r="FZ25" s="327"/>
      <c r="GA25" s="327"/>
      <c r="GB25" s="327"/>
      <c r="GC25" s="327"/>
      <c r="GD25" s="327"/>
      <c r="GE25" s="327"/>
      <c r="GF25" s="327"/>
      <c r="GG25" s="327"/>
      <c r="GH25" s="327"/>
      <c r="GI25" s="327"/>
      <c r="GJ25" s="327"/>
      <c r="GK25" s="327"/>
      <c r="GL25" s="327"/>
      <c r="GM25" s="327"/>
      <c r="GN25" s="327"/>
      <c r="GO25" s="327"/>
      <c r="GP25" s="327"/>
      <c r="GQ25" s="327"/>
      <c r="GR25" s="327"/>
      <c r="GS25" s="327"/>
      <c r="GT25" s="327"/>
      <c r="GU25" s="327"/>
      <c r="GV25" s="327"/>
      <c r="GW25" s="327"/>
      <c r="GX25" s="327"/>
      <c r="GY25" s="327"/>
      <c r="GZ25" s="327"/>
      <c r="HA25" s="327"/>
      <c r="HB25" s="327"/>
      <c r="HC25" s="327"/>
      <c r="HD25" s="327"/>
      <c r="HE25" s="327"/>
      <c r="HF25" s="327"/>
      <c r="HG25" s="327"/>
      <c r="HH25" s="327"/>
      <c r="HI25" s="327"/>
      <c r="HJ25" s="327"/>
      <c r="HK25" s="327"/>
      <c r="HL25" s="327"/>
      <c r="HM25" s="327"/>
      <c r="HN25" s="327"/>
      <c r="HO25" s="327"/>
      <c r="HP25" s="327"/>
      <c r="HQ25" s="327"/>
      <c r="HR25" s="327"/>
      <c r="HS25" s="327"/>
      <c r="HT25" s="327"/>
      <c r="HU25" s="327"/>
      <c r="HV25" s="327"/>
      <c r="HW25" s="327"/>
      <c r="HX25" s="327"/>
      <c r="HY25" s="327"/>
      <c r="HZ25" s="327"/>
      <c r="IA25" s="327"/>
      <c r="IB25" s="327"/>
      <c r="IC25" s="327"/>
      <c r="ID25" s="327"/>
      <c r="IE25" s="327"/>
      <c r="IF25" s="327"/>
      <c r="IG25" s="327"/>
      <c r="IH25" s="327"/>
      <c r="II25" s="327"/>
      <c r="IJ25" s="327"/>
      <c r="IK25" s="327"/>
      <c r="IL25" s="327"/>
      <c r="IM25" s="327"/>
      <c r="IN25" s="327"/>
      <c r="IO25" s="327"/>
      <c r="IP25" s="327"/>
      <c r="IQ25" s="327"/>
      <c r="IR25" s="327"/>
      <c r="IS25" s="327"/>
      <c r="IT25" s="327"/>
      <c r="IU25" s="327"/>
      <c r="IV25" s="327"/>
      <c r="IW25" s="327"/>
      <c r="IX25" s="327"/>
      <c r="IY25" s="327"/>
    </row>
    <row r="26" s="253" customFormat="1" ht="11.75" customHeight="1" spans="1:259">
      <c r="A26" s="329" t="s">
        <v>72</v>
      </c>
      <c r="B26" s="328">
        <v>26680</v>
      </c>
      <c r="C26" s="330">
        <v>25418</v>
      </c>
      <c r="D26" s="330">
        <v>25559</v>
      </c>
      <c r="E26" s="330">
        <v>25293</v>
      </c>
      <c r="F26" s="303">
        <f>+E26/D26*100</f>
        <v>98.9592707069917</v>
      </c>
      <c r="G26" s="328">
        <f>E26-D26</f>
        <v>-266</v>
      </c>
      <c r="H26" s="305">
        <f t="shared" si="10"/>
        <v>-5.19865067466266</v>
      </c>
      <c r="I26" s="328">
        <f t="shared" si="9"/>
        <v>-1387</v>
      </c>
      <c r="J26" s="352"/>
      <c r="K26" s="351" t="s">
        <v>73</v>
      </c>
      <c r="L26" s="330">
        <v>9074</v>
      </c>
      <c r="M26" s="330">
        <v>9731.60172791747</v>
      </c>
      <c r="N26" s="330">
        <v>10192.28</v>
      </c>
      <c r="O26" s="330">
        <v>11513</v>
      </c>
      <c r="P26" s="303">
        <f t="shared" si="4"/>
        <v>112.958042753927</v>
      </c>
      <c r="Q26" s="328">
        <f t="shared" si="11"/>
        <v>1320.71999999997</v>
      </c>
      <c r="R26" s="303"/>
      <c r="S26" s="328">
        <f t="shared" si="7"/>
        <v>2439</v>
      </c>
      <c r="T26" s="373"/>
      <c r="U26" s="327"/>
      <c r="V26" s="327"/>
      <c r="W26" s="327"/>
      <c r="X26" s="374"/>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7"/>
      <c r="BH26" s="327"/>
      <c r="BI26" s="327"/>
      <c r="BJ26" s="327"/>
      <c r="BK26" s="327"/>
      <c r="BL26" s="327"/>
      <c r="BM26" s="327"/>
      <c r="BN26" s="327"/>
      <c r="BO26" s="327"/>
      <c r="BP26" s="327"/>
      <c r="BQ26" s="327"/>
      <c r="BR26" s="327"/>
      <c r="BS26" s="327"/>
      <c r="BT26" s="327"/>
      <c r="BU26" s="327"/>
      <c r="BV26" s="327"/>
      <c r="BW26" s="327"/>
      <c r="BX26" s="327"/>
      <c r="BY26" s="327"/>
      <c r="BZ26" s="327"/>
      <c r="CA26" s="327"/>
      <c r="CB26" s="327"/>
      <c r="CC26" s="327"/>
      <c r="CD26" s="327"/>
      <c r="CE26" s="327"/>
      <c r="CF26" s="327"/>
      <c r="CG26" s="327"/>
      <c r="CH26" s="327"/>
      <c r="CI26" s="327"/>
      <c r="CJ26" s="327"/>
      <c r="CK26" s="327"/>
      <c r="CL26" s="327"/>
      <c r="CM26" s="327"/>
      <c r="CN26" s="327"/>
      <c r="CO26" s="327"/>
      <c r="CP26" s="327"/>
      <c r="CQ26" s="327"/>
      <c r="CR26" s="327"/>
      <c r="CS26" s="327"/>
      <c r="CT26" s="327"/>
      <c r="CU26" s="327"/>
      <c r="CV26" s="327"/>
      <c r="CW26" s="327"/>
      <c r="CX26" s="327"/>
      <c r="CY26" s="327"/>
      <c r="CZ26" s="327"/>
      <c r="DA26" s="327"/>
      <c r="DB26" s="327"/>
      <c r="DC26" s="327"/>
      <c r="DD26" s="327"/>
      <c r="DE26" s="327"/>
      <c r="DF26" s="327"/>
      <c r="DG26" s="327"/>
      <c r="DH26" s="327"/>
      <c r="DI26" s="327"/>
      <c r="DJ26" s="327"/>
      <c r="DK26" s="327"/>
      <c r="DL26" s="327"/>
      <c r="DM26" s="327"/>
      <c r="DN26" s="327"/>
      <c r="DO26" s="327"/>
      <c r="DP26" s="327"/>
      <c r="DQ26" s="327"/>
      <c r="DR26" s="327"/>
      <c r="DS26" s="327"/>
      <c r="DT26" s="327"/>
      <c r="DU26" s="327"/>
      <c r="DV26" s="327"/>
      <c r="DW26" s="327"/>
      <c r="DX26" s="327"/>
      <c r="DY26" s="327"/>
      <c r="DZ26" s="327"/>
      <c r="EA26" s="327"/>
      <c r="EB26" s="327"/>
      <c r="EC26" s="327"/>
      <c r="ED26" s="327"/>
      <c r="EE26" s="327"/>
      <c r="EF26" s="327"/>
      <c r="EG26" s="327"/>
      <c r="EH26" s="327"/>
      <c r="EI26" s="327"/>
      <c r="EJ26" s="327"/>
      <c r="EK26" s="327"/>
      <c r="EL26" s="327"/>
      <c r="EM26" s="327"/>
      <c r="EN26" s="327"/>
      <c r="EO26" s="327"/>
      <c r="EP26" s="327"/>
      <c r="EQ26" s="327"/>
      <c r="ER26" s="327"/>
      <c r="ES26" s="327"/>
      <c r="ET26" s="327"/>
      <c r="EU26" s="327"/>
      <c r="EV26" s="327"/>
      <c r="EW26" s="327"/>
      <c r="EX26" s="327"/>
      <c r="EY26" s="327"/>
      <c r="EZ26" s="327"/>
      <c r="FA26" s="327"/>
      <c r="FB26" s="327"/>
      <c r="FC26" s="327"/>
      <c r="FD26" s="327"/>
      <c r="FE26" s="327"/>
      <c r="FF26" s="327"/>
      <c r="FG26" s="327"/>
      <c r="FH26" s="327"/>
      <c r="FI26" s="327"/>
      <c r="FJ26" s="327"/>
      <c r="FK26" s="327"/>
      <c r="FL26" s="327"/>
      <c r="FM26" s="327"/>
      <c r="FN26" s="327"/>
      <c r="FO26" s="327"/>
      <c r="FP26" s="327"/>
      <c r="FQ26" s="327"/>
      <c r="FR26" s="327"/>
      <c r="FS26" s="327"/>
      <c r="FT26" s="327"/>
      <c r="FU26" s="327"/>
      <c r="FV26" s="327"/>
      <c r="FW26" s="327"/>
      <c r="FX26" s="327"/>
      <c r="FY26" s="327"/>
      <c r="FZ26" s="327"/>
      <c r="GA26" s="327"/>
      <c r="GB26" s="327"/>
      <c r="GC26" s="327"/>
      <c r="GD26" s="327"/>
      <c r="GE26" s="327"/>
      <c r="GF26" s="327"/>
      <c r="GG26" s="327"/>
      <c r="GH26" s="327"/>
      <c r="GI26" s="327"/>
      <c r="GJ26" s="327"/>
      <c r="GK26" s="327"/>
      <c r="GL26" s="327"/>
      <c r="GM26" s="327"/>
      <c r="GN26" s="327"/>
      <c r="GO26" s="327"/>
      <c r="GP26" s="327"/>
      <c r="GQ26" s="327"/>
      <c r="GR26" s="327"/>
      <c r="GS26" s="327"/>
      <c r="GT26" s="327"/>
      <c r="GU26" s="327"/>
      <c r="GV26" s="327"/>
      <c r="GW26" s="327"/>
      <c r="GX26" s="327"/>
      <c r="GY26" s="327"/>
      <c r="GZ26" s="327"/>
      <c r="HA26" s="327"/>
      <c r="HB26" s="327"/>
      <c r="HC26" s="327"/>
      <c r="HD26" s="327"/>
      <c r="HE26" s="327"/>
      <c r="HF26" s="327"/>
      <c r="HG26" s="327"/>
      <c r="HH26" s="327"/>
      <c r="HI26" s="327"/>
      <c r="HJ26" s="327"/>
      <c r="HK26" s="327"/>
      <c r="HL26" s="327"/>
      <c r="HM26" s="327"/>
      <c r="HN26" s="327"/>
      <c r="HO26" s="327"/>
      <c r="HP26" s="327"/>
      <c r="HQ26" s="327"/>
      <c r="HR26" s="327"/>
      <c r="HS26" s="327"/>
      <c r="HT26" s="327"/>
      <c r="HU26" s="327"/>
      <c r="HV26" s="327"/>
      <c r="HW26" s="327"/>
      <c r="HX26" s="327"/>
      <c r="HY26" s="327"/>
      <c r="HZ26" s="327"/>
      <c r="IA26" s="327"/>
      <c r="IB26" s="327"/>
      <c r="IC26" s="327"/>
      <c r="ID26" s="327"/>
      <c r="IE26" s="327"/>
      <c r="IF26" s="327"/>
      <c r="IG26" s="327"/>
      <c r="IH26" s="327"/>
      <c r="II26" s="327"/>
      <c r="IJ26" s="327"/>
      <c r="IK26" s="327"/>
      <c r="IL26" s="327"/>
      <c r="IM26" s="327"/>
      <c r="IN26" s="327"/>
      <c r="IO26" s="327"/>
      <c r="IP26" s="327"/>
      <c r="IQ26" s="327"/>
      <c r="IR26" s="327"/>
      <c r="IS26" s="327"/>
      <c r="IT26" s="327"/>
      <c r="IU26" s="327"/>
      <c r="IV26" s="327"/>
      <c r="IW26" s="327"/>
      <c r="IX26" s="327"/>
      <c r="IY26" s="327"/>
    </row>
    <row r="27" s="253" customFormat="1" ht="11.75" customHeight="1" spans="1:259">
      <c r="A27" s="329" t="s">
        <v>74</v>
      </c>
      <c r="B27" s="328">
        <v>5046</v>
      </c>
      <c r="C27" s="330">
        <v>4516</v>
      </c>
      <c r="D27" s="330">
        <v>1261</v>
      </c>
      <c r="E27" s="330">
        <v>3672</v>
      </c>
      <c r="F27" s="303"/>
      <c r="G27" s="328">
        <f>E27-D27</f>
        <v>2411</v>
      </c>
      <c r="H27" s="305">
        <f t="shared" si="10"/>
        <v>-27.2294887039239</v>
      </c>
      <c r="I27" s="328">
        <f t="shared" si="9"/>
        <v>-1374</v>
      </c>
      <c r="J27" s="352"/>
      <c r="K27" s="351" t="s">
        <v>75</v>
      </c>
      <c r="L27" s="330"/>
      <c r="M27" s="330">
        <v>12000</v>
      </c>
      <c r="N27" s="330">
        <v>0</v>
      </c>
      <c r="O27" s="330"/>
      <c r="P27" s="303"/>
      <c r="Q27" s="328"/>
      <c r="R27" s="303"/>
      <c r="S27" s="328"/>
      <c r="T27" s="373"/>
      <c r="U27" s="327"/>
      <c r="V27" s="327"/>
      <c r="W27" s="327"/>
      <c r="X27" s="374"/>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7"/>
      <c r="BI27" s="327"/>
      <c r="BJ27" s="327"/>
      <c r="BK27" s="327"/>
      <c r="BL27" s="327"/>
      <c r="BM27" s="327"/>
      <c r="BN27" s="327"/>
      <c r="BO27" s="327"/>
      <c r="BP27" s="327"/>
      <c r="BQ27" s="327"/>
      <c r="BR27" s="327"/>
      <c r="BS27" s="327"/>
      <c r="BT27" s="327"/>
      <c r="BU27" s="327"/>
      <c r="BV27" s="327"/>
      <c r="BW27" s="327"/>
      <c r="BX27" s="327"/>
      <c r="BY27" s="327"/>
      <c r="BZ27" s="327"/>
      <c r="CA27" s="327"/>
      <c r="CB27" s="327"/>
      <c r="CC27" s="327"/>
      <c r="CD27" s="327"/>
      <c r="CE27" s="327"/>
      <c r="CF27" s="327"/>
      <c r="CG27" s="327"/>
      <c r="CH27" s="327"/>
      <c r="CI27" s="327"/>
      <c r="CJ27" s="327"/>
      <c r="CK27" s="327"/>
      <c r="CL27" s="327"/>
      <c r="CM27" s="327"/>
      <c r="CN27" s="327"/>
      <c r="CO27" s="327"/>
      <c r="CP27" s="327"/>
      <c r="CQ27" s="327"/>
      <c r="CR27" s="327"/>
      <c r="CS27" s="327"/>
      <c r="CT27" s="327"/>
      <c r="CU27" s="327"/>
      <c r="CV27" s="327"/>
      <c r="CW27" s="327"/>
      <c r="CX27" s="327"/>
      <c r="CY27" s="327"/>
      <c r="CZ27" s="327"/>
      <c r="DA27" s="327"/>
      <c r="DB27" s="327"/>
      <c r="DC27" s="327"/>
      <c r="DD27" s="327"/>
      <c r="DE27" s="327"/>
      <c r="DF27" s="327"/>
      <c r="DG27" s="327"/>
      <c r="DH27" s="327"/>
      <c r="DI27" s="327"/>
      <c r="DJ27" s="327"/>
      <c r="DK27" s="327"/>
      <c r="DL27" s="327"/>
      <c r="DM27" s="327"/>
      <c r="DN27" s="327"/>
      <c r="DO27" s="327"/>
      <c r="DP27" s="327"/>
      <c r="DQ27" s="327"/>
      <c r="DR27" s="327"/>
      <c r="DS27" s="327"/>
      <c r="DT27" s="327"/>
      <c r="DU27" s="327"/>
      <c r="DV27" s="327"/>
      <c r="DW27" s="327"/>
      <c r="DX27" s="327"/>
      <c r="DY27" s="327"/>
      <c r="DZ27" s="327"/>
      <c r="EA27" s="327"/>
      <c r="EB27" s="327"/>
      <c r="EC27" s="327"/>
      <c r="ED27" s="327"/>
      <c r="EE27" s="327"/>
      <c r="EF27" s="327"/>
      <c r="EG27" s="327"/>
      <c r="EH27" s="327"/>
      <c r="EI27" s="327"/>
      <c r="EJ27" s="327"/>
      <c r="EK27" s="327"/>
      <c r="EL27" s="327"/>
      <c r="EM27" s="327"/>
      <c r="EN27" s="327"/>
      <c r="EO27" s="327"/>
      <c r="EP27" s="327"/>
      <c r="EQ27" s="327"/>
      <c r="ER27" s="327"/>
      <c r="ES27" s="327"/>
      <c r="ET27" s="327"/>
      <c r="EU27" s="327"/>
      <c r="EV27" s="327"/>
      <c r="EW27" s="327"/>
      <c r="EX27" s="327"/>
      <c r="EY27" s="327"/>
      <c r="EZ27" s="327"/>
      <c r="FA27" s="327"/>
      <c r="FB27" s="327"/>
      <c r="FC27" s="327"/>
      <c r="FD27" s="327"/>
      <c r="FE27" s="327"/>
      <c r="FF27" s="327"/>
      <c r="FG27" s="327"/>
      <c r="FH27" s="327"/>
      <c r="FI27" s="327"/>
      <c r="FJ27" s="327"/>
      <c r="FK27" s="327"/>
      <c r="FL27" s="327"/>
      <c r="FM27" s="327"/>
      <c r="FN27" s="327"/>
      <c r="FO27" s="327"/>
      <c r="FP27" s="327"/>
      <c r="FQ27" s="327"/>
      <c r="FR27" s="327"/>
      <c r="FS27" s="327"/>
      <c r="FT27" s="327"/>
      <c r="FU27" s="327"/>
      <c r="FV27" s="327"/>
      <c r="FW27" s="327"/>
      <c r="FX27" s="327"/>
      <c r="FY27" s="327"/>
      <c r="FZ27" s="327"/>
      <c r="GA27" s="327"/>
      <c r="GB27" s="327"/>
      <c r="GC27" s="327"/>
      <c r="GD27" s="327"/>
      <c r="GE27" s="327"/>
      <c r="GF27" s="327"/>
      <c r="GG27" s="327"/>
      <c r="GH27" s="327"/>
      <c r="GI27" s="327"/>
      <c r="GJ27" s="327"/>
      <c r="GK27" s="327"/>
      <c r="GL27" s="327"/>
      <c r="GM27" s="327"/>
      <c r="GN27" s="327"/>
      <c r="GO27" s="327"/>
      <c r="GP27" s="327"/>
      <c r="GQ27" s="327"/>
      <c r="GR27" s="327"/>
      <c r="GS27" s="327"/>
      <c r="GT27" s="327"/>
      <c r="GU27" s="327"/>
      <c r="GV27" s="327"/>
      <c r="GW27" s="327"/>
      <c r="GX27" s="327"/>
      <c r="GY27" s="327"/>
      <c r="GZ27" s="327"/>
      <c r="HA27" s="327"/>
      <c r="HB27" s="327"/>
      <c r="HC27" s="327"/>
      <c r="HD27" s="327"/>
      <c r="HE27" s="327"/>
      <c r="HF27" s="327"/>
      <c r="HG27" s="327"/>
      <c r="HH27" s="327"/>
      <c r="HI27" s="327"/>
      <c r="HJ27" s="327"/>
      <c r="HK27" s="327"/>
      <c r="HL27" s="327"/>
      <c r="HM27" s="327"/>
      <c r="HN27" s="327"/>
      <c r="HO27" s="327"/>
      <c r="HP27" s="327"/>
      <c r="HQ27" s="327"/>
      <c r="HR27" s="327"/>
      <c r="HS27" s="327"/>
      <c r="HT27" s="327"/>
      <c r="HU27" s="327"/>
      <c r="HV27" s="327"/>
      <c r="HW27" s="327"/>
      <c r="HX27" s="327"/>
      <c r="HY27" s="327"/>
      <c r="HZ27" s="327"/>
      <c r="IA27" s="327"/>
      <c r="IB27" s="327"/>
      <c r="IC27" s="327"/>
      <c r="ID27" s="327"/>
      <c r="IE27" s="327"/>
      <c r="IF27" s="327"/>
      <c r="IG27" s="327"/>
      <c r="IH27" s="327"/>
      <c r="II27" s="327"/>
      <c r="IJ27" s="327"/>
      <c r="IK27" s="327"/>
      <c r="IL27" s="327"/>
      <c r="IM27" s="327"/>
      <c r="IN27" s="327"/>
      <c r="IO27" s="327"/>
      <c r="IP27" s="327"/>
      <c r="IQ27" s="327"/>
      <c r="IR27" s="327"/>
      <c r="IS27" s="327"/>
      <c r="IT27" s="327"/>
      <c r="IU27" s="327"/>
      <c r="IV27" s="327"/>
      <c r="IW27" s="327"/>
      <c r="IX27" s="327"/>
      <c r="IY27" s="327"/>
    </row>
    <row r="28" s="253" customFormat="1" ht="11.75" customHeight="1" spans="1:259">
      <c r="A28" s="337"/>
      <c r="B28" s="338"/>
      <c r="C28" s="330"/>
      <c r="D28" s="330"/>
      <c r="E28" s="330"/>
      <c r="F28" s="303"/>
      <c r="G28" s="328"/>
      <c r="H28" s="303"/>
      <c r="I28" s="328"/>
      <c r="J28" s="352"/>
      <c r="K28" s="351" t="s">
        <v>76</v>
      </c>
      <c r="L28" s="330">
        <v>27126</v>
      </c>
      <c r="M28" s="330">
        <v>29104</v>
      </c>
      <c r="N28" s="330">
        <v>14647</v>
      </c>
      <c r="O28" s="330">
        <v>14647</v>
      </c>
      <c r="P28" s="305">
        <f t="shared" ref="P28:P31" si="13">+O28/N28*100</f>
        <v>100</v>
      </c>
      <c r="Q28" s="328">
        <f t="shared" ref="Q28:Q42" si="14">+O28-N28</f>
        <v>0</v>
      </c>
      <c r="R28" s="303">
        <f t="shared" si="12"/>
        <v>-46.0038339600383</v>
      </c>
      <c r="S28" s="328">
        <f t="shared" ref="S28:S42" si="15">O28-L28</f>
        <v>-12479</v>
      </c>
      <c r="T28" s="373"/>
      <c r="U28" s="327"/>
      <c r="V28" s="327"/>
      <c r="W28" s="327"/>
      <c r="X28" s="374"/>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327"/>
      <c r="BF28" s="327"/>
      <c r="BG28" s="327"/>
      <c r="BH28" s="327"/>
      <c r="BI28" s="327"/>
      <c r="BJ28" s="327"/>
      <c r="BK28" s="327"/>
      <c r="BL28" s="327"/>
      <c r="BM28" s="327"/>
      <c r="BN28" s="327"/>
      <c r="BO28" s="327"/>
      <c r="BP28" s="327"/>
      <c r="BQ28" s="327"/>
      <c r="BR28" s="327"/>
      <c r="BS28" s="327"/>
      <c r="BT28" s="327"/>
      <c r="BU28" s="327"/>
      <c r="BV28" s="327"/>
      <c r="BW28" s="327"/>
      <c r="BX28" s="327"/>
      <c r="BY28" s="327"/>
      <c r="BZ28" s="327"/>
      <c r="CA28" s="327"/>
      <c r="CB28" s="327"/>
      <c r="CC28" s="327"/>
      <c r="CD28" s="327"/>
      <c r="CE28" s="327"/>
      <c r="CF28" s="327"/>
      <c r="CG28" s="327"/>
      <c r="CH28" s="327"/>
      <c r="CI28" s="327"/>
      <c r="CJ28" s="327"/>
      <c r="CK28" s="327"/>
      <c r="CL28" s="327"/>
      <c r="CM28" s="327"/>
      <c r="CN28" s="327"/>
      <c r="CO28" s="327"/>
      <c r="CP28" s="327"/>
      <c r="CQ28" s="327"/>
      <c r="CR28" s="327"/>
      <c r="CS28" s="327"/>
      <c r="CT28" s="327"/>
      <c r="CU28" s="327"/>
      <c r="CV28" s="327"/>
      <c r="CW28" s="327"/>
      <c r="CX28" s="327"/>
      <c r="CY28" s="327"/>
      <c r="CZ28" s="327"/>
      <c r="DA28" s="327"/>
      <c r="DB28" s="327"/>
      <c r="DC28" s="327"/>
      <c r="DD28" s="327"/>
      <c r="DE28" s="327"/>
      <c r="DF28" s="327"/>
      <c r="DG28" s="327"/>
      <c r="DH28" s="327"/>
      <c r="DI28" s="327"/>
      <c r="DJ28" s="327"/>
      <c r="DK28" s="327"/>
      <c r="DL28" s="327"/>
      <c r="DM28" s="327"/>
      <c r="DN28" s="327"/>
      <c r="DO28" s="327"/>
      <c r="DP28" s="327"/>
      <c r="DQ28" s="327"/>
      <c r="DR28" s="327"/>
      <c r="DS28" s="327"/>
      <c r="DT28" s="327"/>
      <c r="DU28" s="327"/>
      <c r="DV28" s="327"/>
      <c r="DW28" s="327"/>
      <c r="DX28" s="327"/>
      <c r="DY28" s="327"/>
      <c r="DZ28" s="327"/>
      <c r="EA28" s="327"/>
      <c r="EB28" s="327"/>
      <c r="EC28" s="327"/>
      <c r="ED28" s="327"/>
      <c r="EE28" s="327"/>
      <c r="EF28" s="327"/>
      <c r="EG28" s="327"/>
      <c r="EH28" s="327"/>
      <c r="EI28" s="327"/>
      <c r="EJ28" s="327"/>
      <c r="EK28" s="327"/>
      <c r="EL28" s="327"/>
      <c r="EM28" s="327"/>
      <c r="EN28" s="327"/>
      <c r="EO28" s="327"/>
      <c r="EP28" s="327"/>
      <c r="EQ28" s="327"/>
      <c r="ER28" s="327"/>
      <c r="ES28" s="327"/>
      <c r="ET28" s="327"/>
      <c r="EU28" s="327"/>
      <c r="EV28" s="327"/>
      <c r="EW28" s="327"/>
      <c r="EX28" s="327"/>
      <c r="EY28" s="327"/>
      <c r="EZ28" s="327"/>
      <c r="FA28" s="327"/>
      <c r="FB28" s="327"/>
      <c r="FC28" s="327"/>
      <c r="FD28" s="327"/>
      <c r="FE28" s="327"/>
      <c r="FF28" s="327"/>
      <c r="FG28" s="327"/>
      <c r="FH28" s="327"/>
      <c r="FI28" s="327"/>
      <c r="FJ28" s="327"/>
      <c r="FK28" s="327"/>
      <c r="FL28" s="327"/>
      <c r="FM28" s="327"/>
      <c r="FN28" s="327"/>
      <c r="FO28" s="327"/>
      <c r="FP28" s="327"/>
      <c r="FQ28" s="327"/>
      <c r="FR28" s="327"/>
      <c r="FS28" s="327"/>
      <c r="FT28" s="327"/>
      <c r="FU28" s="327"/>
      <c r="FV28" s="327"/>
      <c r="FW28" s="327"/>
      <c r="FX28" s="327"/>
      <c r="FY28" s="327"/>
      <c r="FZ28" s="327"/>
      <c r="GA28" s="327"/>
      <c r="GB28" s="327"/>
      <c r="GC28" s="327"/>
      <c r="GD28" s="327"/>
      <c r="GE28" s="327"/>
      <c r="GF28" s="327"/>
      <c r="GG28" s="327"/>
      <c r="GH28" s="327"/>
      <c r="GI28" s="327"/>
      <c r="GJ28" s="327"/>
      <c r="GK28" s="327"/>
      <c r="GL28" s="327"/>
      <c r="GM28" s="327"/>
      <c r="GN28" s="327"/>
      <c r="GO28" s="327"/>
      <c r="GP28" s="327"/>
      <c r="GQ28" s="327"/>
      <c r="GR28" s="327"/>
      <c r="GS28" s="327"/>
      <c r="GT28" s="327"/>
      <c r="GU28" s="327"/>
      <c r="GV28" s="327"/>
      <c r="GW28" s="327"/>
      <c r="GX28" s="327"/>
      <c r="GY28" s="327"/>
      <c r="GZ28" s="327"/>
      <c r="HA28" s="327"/>
      <c r="HB28" s="327"/>
      <c r="HC28" s="327"/>
      <c r="HD28" s="327"/>
      <c r="HE28" s="327"/>
      <c r="HF28" s="327"/>
      <c r="HG28" s="327"/>
      <c r="HH28" s="327"/>
      <c r="HI28" s="327"/>
      <c r="HJ28" s="327"/>
      <c r="HK28" s="327"/>
      <c r="HL28" s="327"/>
      <c r="HM28" s="327"/>
      <c r="HN28" s="327"/>
      <c r="HO28" s="327"/>
      <c r="HP28" s="327"/>
      <c r="HQ28" s="327"/>
      <c r="HR28" s="327"/>
      <c r="HS28" s="327"/>
      <c r="HT28" s="327"/>
      <c r="HU28" s="327"/>
      <c r="HV28" s="327"/>
      <c r="HW28" s="327"/>
      <c r="HX28" s="327"/>
      <c r="HY28" s="327"/>
      <c r="HZ28" s="327"/>
      <c r="IA28" s="327"/>
      <c r="IB28" s="327"/>
      <c r="IC28" s="327"/>
      <c r="ID28" s="327"/>
      <c r="IE28" s="327"/>
      <c r="IF28" s="327"/>
      <c r="IG28" s="327"/>
      <c r="IH28" s="327"/>
      <c r="II28" s="327"/>
      <c r="IJ28" s="327"/>
      <c r="IK28" s="327"/>
      <c r="IL28" s="327"/>
      <c r="IM28" s="327"/>
      <c r="IN28" s="327"/>
      <c r="IO28" s="327"/>
      <c r="IP28" s="327"/>
      <c r="IQ28" s="327"/>
      <c r="IR28" s="327"/>
      <c r="IS28" s="327"/>
      <c r="IT28" s="327"/>
      <c r="IU28" s="327"/>
      <c r="IV28" s="327"/>
      <c r="IW28" s="327"/>
      <c r="IX28" s="327"/>
      <c r="IY28" s="327"/>
    </row>
    <row r="29" s="253" customFormat="1" ht="11.75" customHeight="1" spans="1:259">
      <c r="A29" s="337"/>
      <c r="B29" s="338"/>
      <c r="C29" s="330"/>
      <c r="D29" s="330"/>
      <c r="E29" s="330"/>
      <c r="F29" s="303"/>
      <c r="G29" s="328"/>
      <c r="H29" s="303"/>
      <c r="I29" s="328"/>
      <c r="J29" s="352"/>
      <c r="K29" s="351" t="s">
        <v>77</v>
      </c>
      <c r="L29" s="330">
        <v>41</v>
      </c>
      <c r="M29" s="330">
        <v>20</v>
      </c>
      <c r="N29" s="330">
        <v>412</v>
      </c>
      <c r="O29" s="330">
        <v>383</v>
      </c>
      <c r="P29" s="305">
        <f t="shared" si="13"/>
        <v>92.9611650485437</v>
      </c>
      <c r="Q29" s="328">
        <f t="shared" si="14"/>
        <v>-29</v>
      </c>
      <c r="R29" s="303">
        <f t="shared" si="12"/>
        <v>834.146341463415</v>
      </c>
      <c r="S29" s="328">
        <f t="shared" si="15"/>
        <v>342</v>
      </c>
      <c r="T29" s="373"/>
      <c r="U29" s="327"/>
      <c r="V29" s="327"/>
      <c r="W29" s="327"/>
      <c r="X29" s="374"/>
      <c r="Y29" s="327"/>
      <c r="Z29" s="327"/>
      <c r="AA29" s="327"/>
      <c r="AB29" s="327"/>
      <c r="AC29" s="327"/>
      <c r="AD29" s="327"/>
      <c r="AE29" s="327"/>
      <c r="AF29" s="327"/>
      <c r="AG29" s="327"/>
      <c r="AH29" s="327"/>
      <c r="AI29" s="327"/>
      <c r="AJ29" s="327"/>
      <c r="AK29" s="327"/>
      <c r="AL29" s="327"/>
      <c r="AM29" s="327"/>
      <c r="AN29" s="327"/>
      <c r="AO29" s="327"/>
      <c r="AP29" s="327"/>
      <c r="AQ29" s="327"/>
      <c r="AR29" s="327"/>
      <c r="AS29" s="327"/>
      <c r="AT29" s="327"/>
      <c r="AU29" s="327"/>
      <c r="AV29" s="327"/>
      <c r="AW29" s="327"/>
      <c r="AX29" s="327"/>
      <c r="AY29" s="327"/>
      <c r="AZ29" s="327"/>
      <c r="BA29" s="327"/>
      <c r="BB29" s="327"/>
      <c r="BC29" s="327"/>
      <c r="BD29" s="327"/>
      <c r="BE29" s="327"/>
      <c r="BF29" s="327"/>
      <c r="BG29" s="327"/>
      <c r="BH29" s="327"/>
      <c r="BI29" s="327"/>
      <c r="BJ29" s="327"/>
      <c r="BK29" s="327"/>
      <c r="BL29" s="327"/>
      <c r="BM29" s="327"/>
      <c r="BN29" s="327"/>
      <c r="BO29" s="327"/>
      <c r="BP29" s="327"/>
      <c r="BQ29" s="327"/>
      <c r="BR29" s="327"/>
      <c r="BS29" s="327"/>
      <c r="BT29" s="327"/>
      <c r="BU29" s="327"/>
      <c r="BV29" s="327"/>
      <c r="BW29" s="327"/>
      <c r="BX29" s="327"/>
      <c r="BY29" s="327"/>
      <c r="BZ29" s="327"/>
      <c r="CA29" s="327"/>
      <c r="CB29" s="327"/>
      <c r="CC29" s="327"/>
      <c r="CD29" s="327"/>
      <c r="CE29" s="327"/>
      <c r="CF29" s="327"/>
      <c r="CG29" s="327"/>
      <c r="CH29" s="327"/>
      <c r="CI29" s="327"/>
      <c r="CJ29" s="327"/>
      <c r="CK29" s="327"/>
      <c r="CL29" s="327"/>
      <c r="CM29" s="327"/>
      <c r="CN29" s="327"/>
      <c r="CO29" s="327"/>
      <c r="CP29" s="327"/>
      <c r="CQ29" s="327"/>
      <c r="CR29" s="327"/>
      <c r="CS29" s="327"/>
      <c r="CT29" s="327"/>
      <c r="CU29" s="327"/>
      <c r="CV29" s="327"/>
      <c r="CW29" s="327"/>
      <c r="CX29" s="327"/>
      <c r="CY29" s="327"/>
      <c r="CZ29" s="327"/>
      <c r="DA29" s="327"/>
      <c r="DB29" s="327"/>
      <c r="DC29" s="327"/>
      <c r="DD29" s="327"/>
      <c r="DE29" s="327"/>
      <c r="DF29" s="327"/>
      <c r="DG29" s="327"/>
      <c r="DH29" s="327"/>
      <c r="DI29" s="327"/>
      <c r="DJ29" s="327"/>
      <c r="DK29" s="327"/>
      <c r="DL29" s="327"/>
      <c r="DM29" s="327"/>
      <c r="DN29" s="327"/>
      <c r="DO29" s="327"/>
      <c r="DP29" s="327"/>
      <c r="DQ29" s="327"/>
      <c r="DR29" s="327"/>
      <c r="DS29" s="327"/>
      <c r="DT29" s="327"/>
      <c r="DU29" s="327"/>
      <c r="DV29" s="327"/>
      <c r="DW29" s="327"/>
      <c r="DX29" s="327"/>
      <c r="DY29" s="327"/>
      <c r="DZ29" s="327"/>
      <c r="EA29" s="327"/>
      <c r="EB29" s="327"/>
      <c r="EC29" s="327"/>
      <c r="ED29" s="327"/>
      <c r="EE29" s="327"/>
      <c r="EF29" s="327"/>
      <c r="EG29" s="327"/>
      <c r="EH29" s="327"/>
      <c r="EI29" s="327"/>
      <c r="EJ29" s="327"/>
      <c r="EK29" s="327"/>
      <c r="EL29" s="327"/>
      <c r="EM29" s="327"/>
      <c r="EN29" s="327"/>
      <c r="EO29" s="327"/>
      <c r="EP29" s="327"/>
      <c r="EQ29" s="327"/>
      <c r="ER29" s="327"/>
      <c r="ES29" s="327"/>
      <c r="ET29" s="327"/>
      <c r="EU29" s="327"/>
      <c r="EV29" s="327"/>
      <c r="EW29" s="327"/>
      <c r="EX29" s="327"/>
      <c r="EY29" s="327"/>
      <c r="EZ29" s="327"/>
      <c r="FA29" s="327"/>
      <c r="FB29" s="327"/>
      <c r="FC29" s="327"/>
      <c r="FD29" s="327"/>
      <c r="FE29" s="327"/>
      <c r="FF29" s="327"/>
      <c r="FG29" s="327"/>
      <c r="FH29" s="327"/>
      <c r="FI29" s="327"/>
      <c r="FJ29" s="327"/>
      <c r="FK29" s="327"/>
      <c r="FL29" s="327"/>
      <c r="FM29" s="327"/>
      <c r="FN29" s="327"/>
      <c r="FO29" s="327"/>
      <c r="FP29" s="327"/>
      <c r="FQ29" s="327"/>
      <c r="FR29" s="327"/>
      <c r="FS29" s="327"/>
      <c r="FT29" s="327"/>
      <c r="FU29" s="327"/>
      <c r="FV29" s="327"/>
      <c r="FW29" s="327"/>
      <c r="FX29" s="327"/>
      <c r="FY29" s="327"/>
      <c r="FZ29" s="327"/>
      <c r="GA29" s="327"/>
      <c r="GB29" s="327"/>
      <c r="GC29" s="327"/>
      <c r="GD29" s="327"/>
      <c r="GE29" s="327"/>
      <c r="GF29" s="327"/>
      <c r="GG29" s="327"/>
      <c r="GH29" s="327"/>
      <c r="GI29" s="327"/>
      <c r="GJ29" s="327"/>
      <c r="GK29" s="327"/>
      <c r="GL29" s="327"/>
      <c r="GM29" s="327"/>
      <c r="GN29" s="327"/>
      <c r="GO29" s="327"/>
      <c r="GP29" s="327"/>
      <c r="GQ29" s="327"/>
      <c r="GR29" s="327"/>
      <c r="GS29" s="327"/>
      <c r="GT29" s="327"/>
      <c r="GU29" s="327"/>
      <c r="GV29" s="327"/>
      <c r="GW29" s="327"/>
      <c r="GX29" s="327"/>
      <c r="GY29" s="327"/>
      <c r="GZ29" s="327"/>
      <c r="HA29" s="327"/>
      <c r="HB29" s="327"/>
      <c r="HC29" s="327"/>
      <c r="HD29" s="327"/>
      <c r="HE29" s="327"/>
      <c r="HF29" s="327"/>
      <c r="HG29" s="327"/>
      <c r="HH29" s="327"/>
      <c r="HI29" s="327"/>
      <c r="HJ29" s="327"/>
      <c r="HK29" s="327"/>
      <c r="HL29" s="327"/>
      <c r="HM29" s="327"/>
      <c r="HN29" s="327"/>
      <c r="HO29" s="327"/>
      <c r="HP29" s="327"/>
      <c r="HQ29" s="327"/>
      <c r="HR29" s="327"/>
      <c r="HS29" s="327"/>
      <c r="HT29" s="327"/>
      <c r="HU29" s="327"/>
      <c r="HV29" s="327"/>
      <c r="HW29" s="327"/>
      <c r="HX29" s="327"/>
      <c r="HY29" s="327"/>
      <c r="HZ29" s="327"/>
      <c r="IA29" s="327"/>
      <c r="IB29" s="327"/>
      <c r="IC29" s="327"/>
      <c r="ID29" s="327"/>
      <c r="IE29" s="327"/>
      <c r="IF29" s="327"/>
      <c r="IG29" s="327"/>
      <c r="IH29" s="327"/>
      <c r="II29" s="327"/>
      <c r="IJ29" s="327"/>
      <c r="IK29" s="327"/>
      <c r="IL29" s="327"/>
      <c r="IM29" s="327"/>
      <c r="IN29" s="327"/>
      <c r="IO29" s="327"/>
      <c r="IP29" s="327"/>
      <c r="IQ29" s="327"/>
      <c r="IR29" s="327"/>
      <c r="IS29" s="327"/>
      <c r="IT29" s="327"/>
      <c r="IU29" s="327"/>
      <c r="IV29" s="327"/>
      <c r="IW29" s="327"/>
      <c r="IX29" s="327"/>
      <c r="IY29" s="327"/>
    </row>
    <row r="30" s="253" customFormat="1" ht="11.75" customHeight="1" spans="1:259">
      <c r="A30" s="337"/>
      <c r="B30" s="338"/>
      <c r="C30" s="330"/>
      <c r="D30" s="330"/>
      <c r="E30" s="330"/>
      <c r="F30" s="303"/>
      <c r="G30" s="328"/>
      <c r="H30" s="303"/>
      <c r="I30" s="328"/>
      <c r="J30" s="352"/>
      <c r="K30" s="351"/>
      <c r="L30" s="330"/>
      <c r="M30" s="330"/>
      <c r="N30" s="330"/>
      <c r="O30" s="330"/>
      <c r="P30" s="305"/>
      <c r="Q30" s="328"/>
      <c r="R30" s="303"/>
      <c r="S30" s="328"/>
      <c r="T30" s="373"/>
      <c r="U30" s="327"/>
      <c r="V30" s="327"/>
      <c r="W30" s="327"/>
      <c r="X30" s="374"/>
      <c r="Y30" s="327"/>
      <c r="Z30" s="327"/>
      <c r="AA30" s="327"/>
      <c r="AB30" s="327"/>
      <c r="AC30" s="327"/>
      <c r="AD30" s="327"/>
      <c r="AE30" s="327"/>
      <c r="AF30" s="327"/>
      <c r="AG30" s="327"/>
      <c r="AH30" s="327"/>
      <c r="AI30" s="327"/>
      <c r="AJ30" s="327"/>
      <c r="AK30" s="327"/>
      <c r="AL30" s="327"/>
      <c r="AM30" s="327"/>
      <c r="AN30" s="327"/>
      <c r="AO30" s="327"/>
      <c r="AP30" s="327"/>
      <c r="AQ30" s="327"/>
      <c r="AR30" s="327"/>
      <c r="AS30" s="327"/>
      <c r="AT30" s="327"/>
      <c r="AU30" s="327"/>
      <c r="AV30" s="327"/>
      <c r="AW30" s="327"/>
      <c r="AX30" s="327"/>
      <c r="AY30" s="327"/>
      <c r="AZ30" s="327"/>
      <c r="BA30" s="327"/>
      <c r="BB30" s="327"/>
      <c r="BC30" s="327"/>
      <c r="BD30" s="327"/>
      <c r="BE30" s="327"/>
      <c r="BF30" s="327"/>
      <c r="BG30" s="327"/>
      <c r="BH30" s="327"/>
      <c r="BI30" s="327"/>
      <c r="BJ30" s="327"/>
      <c r="BK30" s="327"/>
      <c r="BL30" s="327"/>
      <c r="BM30" s="327"/>
      <c r="BN30" s="327"/>
      <c r="BO30" s="327"/>
      <c r="BP30" s="327"/>
      <c r="BQ30" s="327"/>
      <c r="BR30" s="327"/>
      <c r="BS30" s="327"/>
      <c r="BT30" s="327"/>
      <c r="BU30" s="327"/>
      <c r="BV30" s="327"/>
      <c r="BW30" s="327"/>
      <c r="BX30" s="327"/>
      <c r="BY30" s="327"/>
      <c r="BZ30" s="327"/>
      <c r="CA30" s="327"/>
      <c r="CB30" s="327"/>
      <c r="CC30" s="327"/>
      <c r="CD30" s="327"/>
      <c r="CE30" s="327"/>
      <c r="CF30" s="327"/>
      <c r="CG30" s="327"/>
      <c r="CH30" s="327"/>
      <c r="CI30" s="327"/>
      <c r="CJ30" s="327"/>
      <c r="CK30" s="327"/>
      <c r="CL30" s="327"/>
      <c r="CM30" s="327"/>
      <c r="CN30" s="327"/>
      <c r="CO30" s="327"/>
      <c r="CP30" s="327"/>
      <c r="CQ30" s="327"/>
      <c r="CR30" s="327"/>
      <c r="CS30" s="327"/>
      <c r="CT30" s="327"/>
      <c r="CU30" s="327"/>
      <c r="CV30" s="327"/>
      <c r="CW30" s="327"/>
      <c r="CX30" s="327"/>
      <c r="CY30" s="327"/>
      <c r="CZ30" s="327"/>
      <c r="DA30" s="327"/>
      <c r="DB30" s="327"/>
      <c r="DC30" s="327"/>
      <c r="DD30" s="327"/>
      <c r="DE30" s="327"/>
      <c r="DF30" s="327"/>
      <c r="DG30" s="327"/>
      <c r="DH30" s="327"/>
      <c r="DI30" s="327"/>
      <c r="DJ30" s="327"/>
      <c r="DK30" s="327"/>
      <c r="DL30" s="327"/>
      <c r="DM30" s="327"/>
      <c r="DN30" s="327"/>
      <c r="DO30" s="327"/>
      <c r="DP30" s="327"/>
      <c r="DQ30" s="327"/>
      <c r="DR30" s="327"/>
      <c r="DS30" s="327"/>
      <c r="DT30" s="327"/>
      <c r="DU30" s="327"/>
      <c r="DV30" s="327"/>
      <c r="DW30" s="327"/>
      <c r="DX30" s="327"/>
      <c r="DY30" s="327"/>
      <c r="DZ30" s="327"/>
      <c r="EA30" s="327"/>
      <c r="EB30" s="327"/>
      <c r="EC30" s="327"/>
      <c r="ED30" s="327"/>
      <c r="EE30" s="327"/>
      <c r="EF30" s="327"/>
      <c r="EG30" s="327"/>
      <c r="EH30" s="327"/>
      <c r="EI30" s="327"/>
      <c r="EJ30" s="327"/>
      <c r="EK30" s="327"/>
      <c r="EL30" s="327"/>
      <c r="EM30" s="327"/>
      <c r="EN30" s="327"/>
      <c r="EO30" s="327"/>
      <c r="EP30" s="327"/>
      <c r="EQ30" s="327"/>
      <c r="ER30" s="327"/>
      <c r="ES30" s="327"/>
      <c r="ET30" s="327"/>
      <c r="EU30" s="327"/>
      <c r="EV30" s="327"/>
      <c r="EW30" s="327"/>
      <c r="EX30" s="327"/>
      <c r="EY30" s="327"/>
      <c r="EZ30" s="327"/>
      <c r="FA30" s="327"/>
      <c r="FB30" s="327"/>
      <c r="FC30" s="327"/>
      <c r="FD30" s="327"/>
      <c r="FE30" s="327"/>
      <c r="FF30" s="327"/>
      <c r="FG30" s="327"/>
      <c r="FH30" s="327"/>
      <c r="FI30" s="327"/>
      <c r="FJ30" s="327"/>
      <c r="FK30" s="327"/>
      <c r="FL30" s="327"/>
      <c r="FM30" s="327"/>
      <c r="FN30" s="327"/>
      <c r="FO30" s="327"/>
      <c r="FP30" s="327"/>
      <c r="FQ30" s="327"/>
      <c r="FR30" s="327"/>
      <c r="FS30" s="327"/>
      <c r="FT30" s="327"/>
      <c r="FU30" s="327"/>
      <c r="FV30" s="327"/>
      <c r="FW30" s="327"/>
      <c r="FX30" s="327"/>
      <c r="FY30" s="327"/>
      <c r="FZ30" s="327"/>
      <c r="GA30" s="327"/>
      <c r="GB30" s="327"/>
      <c r="GC30" s="327"/>
      <c r="GD30" s="327"/>
      <c r="GE30" s="327"/>
      <c r="GF30" s="327"/>
      <c r="GG30" s="327"/>
      <c r="GH30" s="327"/>
      <c r="GI30" s="327"/>
      <c r="GJ30" s="327"/>
      <c r="GK30" s="327"/>
      <c r="GL30" s="327"/>
      <c r="GM30" s="327"/>
      <c r="GN30" s="327"/>
      <c r="GO30" s="327"/>
      <c r="GP30" s="327"/>
      <c r="GQ30" s="327"/>
      <c r="GR30" s="327"/>
      <c r="GS30" s="327"/>
      <c r="GT30" s="327"/>
      <c r="GU30" s="327"/>
      <c r="GV30" s="327"/>
      <c r="GW30" s="327"/>
      <c r="GX30" s="327"/>
      <c r="GY30" s="327"/>
      <c r="GZ30" s="327"/>
      <c r="HA30" s="327"/>
      <c r="HB30" s="327"/>
      <c r="HC30" s="327"/>
      <c r="HD30" s="327"/>
      <c r="HE30" s="327"/>
      <c r="HF30" s="327"/>
      <c r="HG30" s="327"/>
      <c r="HH30" s="327"/>
      <c r="HI30" s="327"/>
      <c r="HJ30" s="327"/>
      <c r="HK30" s="327"/>
      <c r="HL30" s="327"/>
      <c r="HM30" s="327"/>
      <c r="HN30" s="327"/>
      <c r="HO30" s="327"/>
      <c r="HP30" s="327"/>
      <c r="HQ30" s="327"/>
      <c r="HR30" s="327"/>
      <c r="HS30" s="327"/>
      <c r="HT30" s="327"/>
      <c r="HU30" s="327"/>
      <c r="HV30" s="327"/>
      <c r="HW30" s="327"/>
      <c r="HX30" s="327"/>
      <c r="HY30" s="327"/>
      <c r="HZ30" s="327"/>
      <c r="IA30" s="327"/>
      <c r="IB30" s="327"/>
      <c r="IC30" s="327"/>
      <c r="ID30" s="327"/>
      <c r="IE30" s="327"/>
      <c r="IF30" s="327"/>
      <c r="IG30" s="327"/>
      <c r="IH30" s="327"/>
      <c r="II30" s="327"/>
      <c r="IJ30" s="327"/>
      <c r="IK30" s="327"/>
      <c r="IL30" s="327"/>
      <c r="IM30" s="327"/>
      <c r="IN30" s="327"/>
      <c r="IO30" s="327"/>
      <c r="IP30" s="327"/>
      <c r="IQ30" s="327"/>
      <c r="IR30" s="327"/>
      <c r="IS30" s="327"/>
      <c r="IT30" s="327"/>
      <c r="IU30" s="327"/>
      <c r="IV30" s="327"/>
      <c r="IW30" s="327"/>
      <c r="IX30" s="327"/>
      <c r="IY30" s="327"/>
    </row>
    <row r="31" s="253" customFormat="1" ht="11.75" customHeight="1" spans="1:259">
      <c r="A31" s="281" t="s">
        <v>78</v>
      </c>
      <c r="B31" s="330">
        <f>B5+B16</f>
        <v>596730</v>
      </c>
      <c r="C31" s="330">
        <f>C5+C16</f>
        <v>632000</v>
      </c>
      <c r="D31" s="330">
        <f>D5+D16</f>
        <v>495000</v>
      </c>
      <c r="E31" s="330">
        <f>E5+E16</f>
        <v>509159</v>
      </c>
      <c r="F31" s="303">
        <f>+E31/D31*100</f>
        <v>102.860404040404</v>
      </c>
      <c r="G31" s="330">
        <f t="shared" ref="G31:G36" si="16">E31-D31</f>
        <v>14159</v>
      </c>
      <c r="H31" s="305">
        <f>E31/B31*100-100</f>
        <v>-14.6751462135304</v>
      </c>
      <c r="I31" s="328">
        <f t="shared" ref="I31:I42" si="17">E31-B31</f>
        <v>-87571</v>
      </c>
      <c r="J31" s="352"/>
      <c r="K31" s="306" t="s">
        <v>79</v>
      </c>
      <c r="L31" s="330">
        <f>SUM(L5:L18)+SUM(L23:L29)</f>
        <v>1085461</v>
      </c>
      <c r="M31" s="330">
        <f>SUM(M5:M18)+SUM(M23:M29)</f>
        <v>1361054.50980127</v>
      </c>
      <c r="N31" s="330">
        <f>SUM(N5:N18)+SUM(N23:N29)</f>
        <v>955251.509801266</v>
      </c>
      <c r="O31" s="330">
        <f>SUM(O5:O18)+SUM(O23:O29)</f>
        <v>1028633</v>
      </c>
      <c r="P31" s="305">
        <f t="shared" si="13"/>
        <v>107.681902561347</v>
      </c>
      <c r="Q31" s="328">
        <f t="shared" si="14"/>
        <v>73381.490198734</v>
      </c>
      <c r="R31" s="303">
        <f>O31/L31*100-100</f>
        <v>-5.23537925360745</v>
      </c>
      <c r="S31" s="328">
        <f t="shared" si="15"/>
        <v>-56828</v>
      </c>
      <c r="T31" s="373"/>
      <c r="U31" s="327"/>
      <c r="V31" s="327"/>
      <c r="W31" s="327"/>
      <c r="X31" s="374"/>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327"/>
      <c r="BJ31" s="327"/>
      <c r="BK31" s="327"/>
      <c r="BL31" s="327"/>
      <c r="BM31" s="327"/>
      <c r="BN31" s="327"/>
      <c r="BO31" s="327"/>
      <c r="BP31" s="327"/>
      <c r="BQ31" s="327"/>
      <c r="BR31" s="327"/>
      <c r="BS31" s="327"/>
      <c r="BT31" s="327"/>
      <c r="BU31" s="327"/>
      <c r="BV31" s="327"/>
      <c r="BW31" s="327"/>
      <c r="BX31" s="327"/>
      <c r="BY31" s="327"/>
      <c r="BZ31" s="327"/>
      <c r="CA31" s="327"/>
      <c r="CB31" s="327"/>
      <c r="CC31" s="327"/>
      <c r="CD31" s="327"/>
      <c r="CE31" s="327"/>
      <c r="CF31" s="327"/>
      <c r="CG31" s="327"/>
      <c r="CH31" s="327"/>
      <c r="CI31" s="327"/>
      <c r="CJ31" s="327"/>
      <c r="CK31" s="327"/>
      <c r="CL31" s="327"/>
      <c r="CM31" s="327"/>
      <c r="CN31" s="327"/>
      <c r="CO31" s="327"/>
      <c r="CP31" s="327"/>
      <c r="CQ31" s="327"/>
      <c r="CR31" s="327"/>
      <c r="CS31" s="327"/>
      <c r="CT31" s="327"/>
      <c r="CU31" s="327"/>
      <c r="CV31" s="327"/>
      <c r="CW31" s="327"/>
      <c r="CX31" s="327"/>
      <c r="CY31" s="327"/>
      <c r="CZ31" s="327"/>
      <c r="DA31" s="327"/>
      <c r="DB31" s="327"/>
      <c r="DC31" s="327"/>
      <c r="DD31" s="327"/>
      <c r="DE31" s="327"/>
      <c r="DF31" s="327"/>
      <c r="DG31" s="327"/>
      <c r="DH31" s="327"/>
      <c r="DI31" s="327"/>
      <c r="DJ31" s="327"/>
      <c r="DK31" s="327"/>
      <c r="DL31" s="327"/>
      <c r="DM31" s="327"/>
      <c r="DN31" s="327"/>
      <c r="DO31" s="327"/>
      <c r="DP31" s="327"/>
      <c r="DQ31" s="327"/>
      <c r="DR31" s="327"/>
      <c r="DS31" s="327"/>
      <c r="DT31" s="327"/>
      <c r="DU31" s="327"/>
      <c r="DV31" s="327"/>
      <c r="DW31" s="327"/>
      <c r="DX31" s="327"/>
      <c r="DY31" s="327"/>
      <c r="DZ31" s="327"/>
      <c r="EA31" s="327"/>
      <c r="EB31" s="327"/>
      <c r="EC31" s="327"/>
      <c r="ED31" s="327"/>
      <c r="EE31" s="327"/>
      <c r="EF31" s="327"/>
      <c r="EG31" s="327"/>
      <c r="EH31" s="327"/>
      <c r="EI31" s="327"/>
      <c r="EJ31" s="327"/>
      <c r="EK31" s="327"/>
      <c r="EL31" s="327"/>
      <c r="EM31" s="327"/>
      <c r="EN31" s="327"/>
      <c r="EO31" s="327"/>
      <c r="EP31" s="327"/>
      <c r="EQ31" s="327"/>
      <c r="ER31" s="327"/>
      <c r="ES31" s="327"/>
      <c r="ET31" s="327"/>
      <c r="EU31" s="327"/>
      <c r="EV31" s="327"/>
      <c r="EW31" s="327"/>
      <c r="EX31" s="327"/>
      <c r="EY31" s="327"/>
      <c r="EZ31" s="327"/>
      <c r="FA31" s="327"/>
      <c r="FB31" s="327"/>
      <c r="FC31" s="327"/>
      <c r="FD31" s="327"/>
      <c r="FE31" s="327"/>
      <c r="FF31" s="327"/>
      <c r="FG31" s="327"/>
      <c r="FH31" s="327"/>
      <c r="FI31" s="327"/>
      <c r="FJ31" s="327"/>
      <c r="FK31" s="327"/>
      <c r="FL31" s="327"/>
      <c r="FM31" s="327"/>
      <c r="FN31" s="327"/>
      <c r="FO31" s="327"/>
      <c r="FP31" s="327"/>
      <c r="FQ31" s="327"/>
      <c r="FR31" s="327"/>
      <c r="FS31" s="327"/>
      <c r="FT31" s="327"/>
      <c r="FU31" s="327"/>
      <c r="FV31" s="327"/>
      <c r="FW31" s="327"/>
      <c r="FX31" s="327"/>
      <c r="FY31" s="327"/>
      <c r="FZ31" s="327"/>
      <c r="GA31" s="327"/>
      <c r="GB31" s="327"/>
      <c r="GC31" s="327"/>
      <c r="GD31" s="327"/>
      <c r="GE31" s="327"/>
      <c r="GF31" s="327"/>
      <c r="GG31" s="327"/>
      <c r="GH31" s="327"/>
      <c r="GI31" s="327"/>
      <c r="GJ31" s="327"/>
      <c r="GK31" s="327"/>
      <c r="GL31" s="327"/>
      <c r="GM31" s="327"/>
      <c r="GN31" s="327"/>
      <c r="GO31" s="327"/>
      <c r="GP31" s="327"/>
      <c r="GQ31" s="327"/>
      <c r="GR31" s="327"/>
      <c r="GS31" s="327"/>
      <c r="GT31" s="327"/>
      <c r="GU31" s="327"/>
      <c r="GV31" s="327"/>
      <c r="GW31" s="327"/>
      <c r="GX31" s="327"/>
      <c r="GY31" s="327"/>
      <c r="GZ31" s="327"/>
      <c r="HA31" s="327"/>
      <c r="HB31" s="327"/>
      <c r="HC31" s="327"/>
      <c r="HD31" s="327"/>
      <c r="HE31" s="327"/>
      <c r="HF31" s="327"/>
      <c r="HG31" s="327"/>
      <c r="HH31" s="327"/>
      <c r="HI31" s="327"/>
      <c r="HJ31" s="327"/>
      <c r="HK31" s="327"/>
      <c r="HL31" s="327"/>
      <c r="HM31" s="327"/>
      <c r="HN31" s="327"/>
      <c r="HO31" s="327"/>
      <c r="HP31" s="327"/>
      <c r="HQ31" s="327"/>
      <c r="HR31" s="327"/>
      <c r="HS31" s="327"/>
      <c r="HT31" s="327"/>
      <c r="HU31" s="327"/>
      <c r="HV31" s="327"/>
      <c r="HW31" s="327"/>
      <c r="HX31" s="327"/>
      <c r="HY31" s="327"/>
      <c r="HZ31" s="327"/>
      <c r="IA31" s="327"/>
      <c r="IB31" s="327"/>
      <c r="IC31" s="327"/>
      <c r="ID31" s="327"/>
      <c r="IE31" s="327"/>
      <c r="IF31" s="327"/>
      <c r="IG31" s="327"/>
      <c r="IH31" s="327"/>
      <c r="II31" s="327"/>
      <c r="IJ31" s="327"/>
      <c r="IK31" s="327"/>
      <c r="IL31" s="327"/>
      <c r="IM31" s="327"/>
      <c r="IN31" s="327"/>
      <c r="IO31" s="327"/>
      <c r="IP31" s="327"/>
      <c r="IQ31" s="327"/>
      <c r="IR31" s="327"/>
      <c r="IS31" s="327"/>
      <c r="IT31" s="327"/>
      <c r="IU31" s="327"/>
      <c r="IV31" s="327"/>
      <c r="IW31" s="327"/>
      <c r="IX31" s="327"/>
      <c r="IY31" s="327"/>
    </row>
    <row r="32" s="253" customFormat="1" ht="11.75" customHeight="1" spans="1:259">
      <c r="A32" s="282"/>
      <c r="B32" s="339"/>
      <c r="C32" s="328"/>
      <c r="D32" s="328"/>
      <c r="E32" s="328"/>
      <c r="F32" s="303"/>
      <c r="G32" s="328"/>
      <c r="H32" s="303"/>
      <c r="I32" s="328"/>
      <c r="J32" s="352"/>
      <c r="K32" s="355" t="s">
        <v>80</v>
      </c>
      <c r="L32" s="330">
        <v>261249</v>
      </c>
      <c r="M32" s="330">
        <v>241667</v>
      </c>
      <c r="N32" s="330">
        <v>258946</v>
      </c>
      <c r="O32" s="330">
        <v>286164</v>
      </c>
      <c r="P32" s="303"/>
      <c r="Q32" s="328">
        <f t="shared" si="14"/>
        <v>27218</v>
      </c>
      <c r="R32" s="303"/>
      <c r="S32" s="328">
        <f t="shared" si="15"/>
        <v>24915</v>
      </c>
      <c r="T32" s="373"/>
      <c r="U32" s="327"/>
      <c r="V32" s="327"/>
      <c r="W32" s="327"/>
      <c r="X32" s="374"/>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327"/>
      <c r="CK32" s="327"/>
      <c r="CL32" s="327"/>
      <c r="CM32" s="327"/>
      <c r="CN32" s="327"/>
      <c r="CO32" s="327"/>
      <c r="CP32" s="327"/>
      <c r="CQ32" s="327"/>
      <c r="CR32" s="327"/>
      <c r="CS32" s="327"/>
      <c r="CT32" s="327"/>
      <c r="CU32" s="327"/>
      <c r="CV32" s="327"/>
      <c r="CW32" s="327"/>
      <c r="CX32" s="327"/>
      <c r="CY32" s="327"/>
      <c r="CZ32" s="327"/>
      <c r="DA32" s="327"/>
      <c r="DB32" s="327"/>
      <c r="DC32" s="327"/>
      <c r="DD32" s="327"/>
      <c r="DE32" s="327"/>
      <c r="DF32" s="327"/>
      <c r="DG32" s="327"/>
      <c r="DH32" s="327"/>
      <c r="DI32" s="327"/>
      <c r="DJ32" s="327"/>
      <c r="DK32" s="327"/>
      <c r="DL32" s="327"/>
      <c r="DM32" s="327"/>
      <c r="DN32" s="327"/>
      <c r="DO32" s="327"/>
      <c r="DP32" s="327"/>
      <c r="DQ32" s="327"/>
      <c r="DR32" s="327"/>
      <c r="DS32" s="327"/>
      <c r="DT32" s="327"/>
      <c r="DU32" s="327"/>
      <c r="DV32" s="327"/>
      <c r="DW32" s="327"/>
      <c r="DX32" s="327"/>
      <c r="DY32" s="327"/>
      <c r="DZ32" s="327"/>
      <c r="EA32" s="327"/>
      <c r="EB32" s="327"/>
      <c r="EC32" s="327"/>
      <c r="ED32" s="327"/>
      <c r="EE32" s="327"/>
      <c r="EF32" s="327"/>
      <c r="EG32" s="327"/>
      <c r="EH32" s="327"/>
      <c r="EI32" s="327"/>
      <c r="EJ32" s="327"/>
      <c r="EK32" s="327"/>
      <c r="EL32" s="327"/>
      <c r="EM32" s="327"/>
      <c r="EN32" s="327"/>
      <c r="EO32" s="327"/>
      <c r="EP32" s="327"/>
      <c r="EQ32" s="327"/>
      <c r="ER32" s="327"/>
      <c r="ES32" s="327"/>
      <c r="ET32" s="327"/>
      <c r="EU32" s="327"/>
      <c r="EV32" s="327"/>
      <c r="EW32" s="327"/>
      <c r="EX32" s="327"/>
      <c r="EY32" s="327"/>
      <c r="EZ32" s="327"/>
      <c r="FA32" s="327"/>
      <c r="FB32" s="327"/>
      <c r="FC32" s="327"/>
      <c r="FD32" s="327"/>
      <c r="FE32" s="327"/>
      <c r="FF32" s="327"/>
      <c r="FG32" s="327"/>
      <c r="FH32" s="327"/>
      <c r="FI32" s="327"/>
      <c r="FJ32" s="327"/>
      <c r="FK32" s="327"/>
      <c r="FL32" s="327"/>
      <c r="FM32" s="327"/>
      <c r="FN32" s="327"/>
      <c r="FO32" s="327"/>
      <c r="FP32" s="327"/>
      <c r="FQ32" s="327"/>
      <c r="FR32" s="327"/>
      <c r="FS32" s="327"/>
      <c r="FT32" s="327"/>
      <c r="FU32" s="327"/>
      <c r="FV32" s="327"/>
      <c r="FW32" s="327"/>
      <c r="FX32" s="327"/>
      <c r="FY32" s="327"/>
      <c r="FZ32" s="327"/>
      <c r="GA32" s="327"/>
      <c r="GB32" s="327"/>
      <c r="GC32" s="327"/>
      <c r="GD32" s="327"/>
      <c r="GE32" s="327"/>
      <c r="GF32" s="327"/>
      <c r="GG32" s="327"/>
      <c r="GH32" s="327"/>
      <c r="GI32" s="327"/>
      <c r="GJ32" s="327"/>
      <c r="GK32" s="327"/>
      <c r="GL32" s="327"/>
      <c r="GM32" s="327"/>
      <c r="GN32" s="327"/>
      <c r="GO32" s="327"/>
      <c r="GP32" s="327"/>
      <c r="GQ32" s="327"/>
      <c r="GR32" s="327"/>
      <c r="GS32" s="327"/>
      <c r="GT32" s="327"/>
      <c r="GU32" s="327"/>
      <c r="GV32" s="327"/>
      <c r="GW32" s="327"/>
      <c r="GX32" s="327"/>
      <c r="GY32" s="327"/>
      <c r="GZ32" s="327"/>
      <c r="HA32" s="327"/>
      <c r="HB32" s="327"/>
      <c r="HC32" s="327"/>
      <c r="HD32" s="327"/>
      <c r="HE32" s="327"/>
      <c r="HF32" s="327"/>
      <c r="HG32" s="327"/>
      <c r="HH32" s="327"/>
      <c r="HI32" s="327"/>
      <c r="HJ32" s="327"/>
      <c r="HK32" s="327"/>
      <c r="HL32" s="327"/>
      <c r="HM32" s="327"/>
      <c r="HN32" s="327"/>
      <c r="HO32" s="327"/>
      <c r="HP32" s="327"/>
      <c r="HQ32" s="327"/>
      <c r="HR32" s="327"/>
      <c r="HS32" s="327"/>
      <c r="HT32" s="327"/>
      <c r="HU32" s="327"/>
      <c r="HV32" s="327"/>
      <c r="HW32" s="327"/>
      <c r="HX32" s="327"/>
      <c r="HY32" s="327"/>
      <c r="HZ32" s="327"/>
      <c r="IA32" s="327"/>
      <c r="IB32" s="327"/>
      <c r="IC32" s="327"/>
      <c r="ID32" s="327"/>
      <c r="IE32" s="327"/>
      <c r="IF32" s="327"/>
      <c r="IG32" s="327"/>
      <c r="IH32" s="327"/>
      <c r="II32" s="327"/>
      <c r="IJ32" s="327"/>
      <c r="IK32" s="327"/>
      <c r="IL32" s="327"/>
      <c r="IM32" s="327"/>
      <c r="IN32" s="327"/>
      <c r="IO32" s="327"/>
      <c r="IP32" s="327"/>
      <c r="IQ32" s="327"/>
      <c r="IR32" s="327"/>
      <c r="IS32" s="327"/>
      <c r="IT32" s="327"/>
      <c r="IU32" s="327"/>
      <c r="IV32" s="327"/>
      <c r="IW32" s="327"/>
      <c r="IX32" s="327"/>
      <c r="IY32" s="327"/>
    </row>
    <row r="33" s="253" customFormat="1" ht="11.75" customHeight="1" spans="1:259">
      <c r="A33" s="282" t="s">
        <v>81</v>
      </c>
      <c r="B33" s="330">
        <v>177661</v>
      </c>
      <c r="C33" s="328">
        <v>177661</v>
      </c>
      <c r="D33" s="328">
        <v>177661</v>
      </c>
      <c r="E33" s="330">
        <v>177661</v>
      </c>
      <c r="F33" s="303"/>
      <c r="G33" s="328"/>
      <c r="H33" s="303"/>
      <c r="I33" s="328"/>
      <c r="J33" s="352"/>
      <c r="K33" s="355" t="s">
        <v>82</v>
      </c>
      <c r="L33" s="330">
        <v>2009980</v>
      </c>
      <c r="M33" s="330">
        <v>2010903</v>
      </c>
      <c r="N33" s="330">
        <v>1796845</v>
      </c>
      <c r="O33" s="330">
        <v>1768813</v>
      </c>
      <c r="P33" s="303"/>
      <c r="Q33" s="328">
        <f t="shared" si="14"/>
        <v>-28032</v>
      </c>
      <c r="R33" s="303"/>
      <c r="S33" s="328">
        <f t="shared" si="15"/>
        <v>-241167</v>
      </c>
      <c r="T33" s="373"/>
      <c r="U33" s="327"/>
      <c r="V33" s="327"/>
      <c r="W33" s="327"/>
      <c r="X33" s="374"/>
      <c r="Y33" s="327"/>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7"/>
      <c r="BZ33" s="327"/>
      <c r="CA33" s="327"/>
      <c r="CB33" s="327"/>
      <c r="CC33" s="327"/>
      <c r="CD33" s="327"/>
      <c r="CE33" s="327"/>
      <c r="CF33" s="327"/>
      <c r="CG33" s="327"/>
      <c r="CH33" s="327"/>
      <c r="CI33" s="327"/>
      <c r="CJ33" s="327"/>
      <c r="CK33" s="327"/>
      <c r="CL33" s="327"/>
      <c r="CM33" s="327"/>
      <c r="CN33" s="327"/>
      <c r="CO33" s="327"/>
      <c r="CP33" s="327"/>
      <c r="CQ33" s="327"/>
      <c r="CR33" s="327"/>
      <c r="CS33" s="327"/>
      <c r="CT33" s="327"/>
      <c r="CU33" s="327"/>
      <c r="CV33" s="327"/>
      <c r="CW33" s="327"/>
      <c r="CX33" s="327"/>
      <c r="CY33" s="327"/>
      <c r="CZ33" s="327"/>
      <c r="DA33" s="327"/>
      <c r="DB33" s="327"/>
      <c r="DC33" s="327"/>
      <c r="DD33" s="327"/>
      <c r="DE33" s="327"/>
      <c r="DF33" s="327"/>
      <c r="DG33" s="327"/>
      <c r="DH33" s="327"/>
      <c r="DI33" s="327"/>
      <c r="DJ33" s="327"/>
      <c r="DK33" s="327"/>
      <c r="DL33" s="327"/>
      <c r="DM33" s="327"/>
      <c r="DN33" s="327"/>
      <c r="DO33" s="327"/>
      <c r="DP33" s="327"/>
      <c r="DQ33" s="327"/>
      <c r="DR33" s="327"/>
      <c r="DS33" s="327"/>
      <c r="DT33" s="327"/>
      <c r="DU33" s="327"/>
      <c r="DV33" s="327"/>
      <c r="DW33" s="327"/>
      <c r="DX33" s="327"/>
      <c r="DY33" s="327"/>
      <c r="DZ33" s="327"/>
      <c r="EA33" s="327"/>
      <c r="EB33" s="327"/>
      <c r="EC33" s="327"/>
      <c r="ED33" s="327"/>
      <c r="EE33" s="327"/>
      <c r="EF33" s="327"/>
      <c r="EG33" s="327"/>
      <c r="EH33" s="327"/>
      <c r="EI33" s="327"/>
      <c r="EJ33" s="327"/>
      <c r="EK33" s="327"/>
      <c r="EL33" s="327"/>
      <c r="EM33" s="327"/>
      <c r="EN33" s="327"/>
      <c r="EO33" s="327"/>
      <c r="EP33" s="327"/>
      <c r="EQ33" s="327"/>
      <c r="ER33" s="327"/>
      <c r="ES33" s="327"/>
      <c r="ET33" s="327"/>
      <c r="EU33" s="327"/>
      <c r="EV33" s="327"/>
      <c r="EW33" s="327"/>
      <c r="EX33" s="327"/>
      <c r="EY33" s="327"/>
      <c r="EZ33" s="327"/>
      <c r="FA33" s="327"/>
      <c r="FB33" s="327"/>
      <c r="FC33" s="327"/>
      <c r="FD33" s="327"/>
      <c r="FE33" s="327"/>
      <c r="FF33" s="327"/>
      <c r="FG33" s="327"/>
      <c r="FH33" s="327"/>
      <c r="FI33" s="327"/>
      <c r="FJ33" s="327"/>
      <c r="FK33" s="327"/>
      <c r="FL33" s="327"/>
      <c r="FM33" s="327"/>
      <c r="FN33" s="327"/>
      <c r="FO33" s="327"/>
      <c r="FP33" s="327"/>
      <c r="FQ33" s="327"/>
      <c r="FR33" s="327"/>
      <c r="FS33" s="327"/>
      <c r="FT33" s="327"/>
      <c r="FU33" s="327"/>
      <c r="FV33" s="327"/>
      <c r="FW33" s="327"/>
      <c r="FX33" s="327"/>
      <c r="FY33" s="327"/>
      <c r="FZ33" s="327"/>
      <c r="GA33" s="327"/>
      <c r="GB33" s="327"/>
      <c r="GC33" s="327"/>
      <c r="GD33" s="327"/>
      <c r="GE33" s="327"/>
      <c r="GF33" s="327"/>
      <c r="GG33" s="327"/>
      <c r="GH33" s="327"/>
      <c r="GI33" s="327"/>
      <c r="GJ33" s="327"/>
      <c r="GK33" s="327"/>
      <c r="GL33" s="327"/>
      <c r="GM33" s="327"/>
      <c r="GN33" s="327"/>
      <c r="GO33" s="327"/>
      <c r="GP33" s="327"/>
      <c r="GQ33" s="327"/>
      <c r="GR33" s="327"/>
      <c r="GS33" s="327"/>
      <c r="GT33" s="327"/>
      <c r="GU33" s="327"/>
      <c r="GV33" s="327"/>
      <c r="GW33" s="327"/>
      <c r="GX33" s="327"/>
      <c r="GY33" s="327"/>
      <c r="GZ33" s="327"/>
      <c r="HA33" s="327"/>
      <c r="HB33" s="327"/>
      <c r="HC33" s="327"/>
      <c r="HD33" s="327"/>
      <c r="HE33" s="327"/>
      <c r="HF33" s="327"/>
      <c r="HG33" s="327"/>
      <c r="HH33" s="327"/>
      <c r="HI33" s="327"/>
      <c r="HJ33" s="327"/>
      <c r="HK33" s="327"/>
      <c r="HL33" s="327"/>
      <c r="HM33" s="327"/>
      <c r="HN33" s="327"/>
      <c r="HO33" s="327"/>
      <c r="HP33" s="327"/>
      <c r="HQ33" s="327"/>
      <c r="HR33" s="327"/>
      <c r="HS33" s="327"/>
      <c r="HT33" s="327"/>
      <c r="HU33" s="327"/>
      <c r="HV33" s="327"/>
      <c r="HW33" s="327"/>
      <c r="HX33" s="327"/>
      <c r="HY33" s="327"/>
      <c r="HZ33" s="327"/>
      <c r="IA33" s="327"/>
      <c r="IB33" s="327"/>
      <c r="IC33" s="327"/>
      <c r="ID33" s="327"/>
      <c r="IE33" s="327"/>
      <c r="IF33" s="327"/>
      <c r="IG33" s="327"/>
      <c r="IH33" s="327"/>
      <c r="II33" s="327"/>
      <c r="IJ33" s="327"/>
      <c r="IK33" s="327"/>
      <c r="IL33" s="327"/>
      <c r="IM33" s="327"/>
      <c r="IN33" s="327"/>
      <c r="IO33" s="327"/>
      <c r="IP33" s="327"/>
      <c r="IQ33" s="327"/>
      <c r="IR33" s="327"/>
      <c r="IS33" s="327"/>
      <c r="IT33" s="327"/>
      <c r="IU33" s="327"/>
      <c r="IV33" s="327"/>
      <c r="IW33" s="327"/>
      <c r="IX33" s="327"/>
      <c r="IY33" s="327"/>
    </row>
    <row r="34" s="253" customFormat="1" ht="11.75" customHeight="1" spans="1:259">
      <c r="A34" s="282" t="s">
        <v>83</v>
      </c>
      <c r="B34" s="330">
        <v>2175119</v>
      </c>
      <c r="C34" s="328">
        <v>1942464</v>
      </c>
      <c r="D34" s="328">
        <v>1830481</v>
      </c>
      <c r="E34" s="330">
        <v>2154921</v>
      </c>
      <c r="F34" s="303"/>
      <c r="G34" s="328">
        <f t="shared" si="16"/>
        <v>324440</v>
      </c>
      <c r="H34" s="303"/>
      <c r="I34" s="328">
        <f t="shared" si="17"/>
        <v>-20198</v>
      </c>
      <c r="J34" s="352"/>
      <c r="K34" s="356" t="s">
        <v>84</v>
      </c>
      <c r="L34" s="330">
        <v>115529</v>
      </c>
      <c r="M34" s="330"/>
      <c r="N34" s="330">
        <v>103459</v>
      </c>
      <c r="O34" s="330">
        <v>103459</v>
      </c>
      <c r="P34" s="303"/>
      <c r="Q34" s="328">
        <f t="shared" si="14"/>
        <v>0</v>
      </c>
      <c r="R34" s="303"/>
      <c r="S34" s="328">
        <f t="shared" si="15"/>
        <v>-12070</v>
      </c>
      <c r="T34" s="373"/>
      <c r="U34" s="327"/>
      <c r="V34" s="327"/>
      <c r="W34" s="327"/>
      <c r="X34" s="374"/>
      <c r="Y34" s="327"/>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327"/>
      <c r="CK34" s="327"/>
      <c r="CL34" s="327"/>
      <c r="CM34" s="327"/>
      <c r="CN34" s="327"/>
      <c r="CO34" s="327"/>
      <c r="CP34" s="327"/>
      <c r="CQ34" s="327"/>
      <c r="CR34" s="327"/>
      <c r="CS34" s="327"/>
      <c r="CT34" s="327"/>
      <c r="CU34" s="327"/>
      <c r="CV34" s="327"/>
      <c r="CW34" s="327"/>
      <c r="CX34" s="327"/>
      <c r="CY34" s="327"/>
      <c r="CZ34" s="327"/>
      <c r="DA34" s="327"/>
      <c r="DB34" s="327"/>
      <c r="DC34" s="327"/>
      <c r="DD34" s="327"/>
      <c r="DE34" s="327"/>
      <c r="DF34" s="327"/>
      <c r="DG34" s="327"/>
      <c r="DH34" s="327"/>
      <c r="DI34" s="327"/>
      <c r="DJ34" s="327"/>
      <c r="DK34" s="327"/>
      <c r="DL34" s="327"/>
      <c r="DM34" s="327"/>
      <c r="DN34" s="327"/>
      <c r="DO34" s="327"/>
      <c r="DP34" s="327"/>
      <c r="DQ34" s="327"/>
      <c r="DR34" s="327"/>
      <c r="DS34" s="327"/>
      <c r="DT34" s="327"/>
      <c r="DU34" s="327"/>
      <c r="DV34" s="327"/>
      <c r="DW34" s="327"/>
      <c r="DX34" s="327"/>
      <c r="DY34" s="327"/>
      <c r="DZ34" s="327"/>
      <c r="EA34" s="327"/>
      <c r="EB34" s="327"/>
      <c r="EC34" s="327"/>
      <c r="ED34" s="327"/>
      <c r="EE34" s="327"/>
      <c r="EF34" s="327"/>
      <c r="EG34" s="327"/>
      <c r="EH34" s="327"/>
      <c r="EI34" s="327"/>
      <c r="EJ34" s="327"/>
      <c r="EK34" s="327"/>
      <c r="EL34" s="327"/>
      <c r="EM34" s="327"/>
      <c r="EN34" s="327"/>
      <c r="EO34" s="327"/>
      <c r="EP34" s="327"/>
      <c r="EQ34" s="327"/>
      <c r="ER34" s="327"/>
      <c r="ES34" s="327"/>
      <c r="ET34" s="327"/>
      <c r="EU34" s="327"/>
      <c r="EV34" s="327"/>
      <c r="EW34" s="327"/>
      <c r="EX34" s="327"/>
      <c r="EY34" s="327"/>
      <c r="EZ34" s="327"/>
      <c r="FA34" s="327"/>
      <c r="FB34" s="327"/>
      <c r="FC34" s="327"/>
      <c r="FD34" s="327"/>
      <c r="FE34" s="327"/>
      <c r="FF34" s="327"/>
      <c r="FG34" s="327"/>
      <c r="FH34" s="327"/>
      <c r="FI34" s="327"/>
      <c r="FJ34" s="327"/>
      <c r="FK34" s="327"/>
      <c r="FL34" s="327"/>
      <c r="FM34" s="327"/>
      <c r="FN34" s="327"/>
      <c r="FO34" s="327"/>
      <c r="FP34" s="327"/>
      <c r="FQ34" s="327"/>
      <c r="FR34" s="327"/>
      <c r="FS34" s="327"/>
      <c r="FT34" s="327"/>
      <c r="FU34" s="327"/>
      <c r="FV34" s="327"/>
      <c r="FW34" s="327"/>
      <c r="FX34" s="327"/>
      <c r="FY34" s="327"/>
      <c r="FZ34" s="327"/>
      <c r="GA34" s="327"/>
      <c r="GB34" s="327"/>
      <c r="GC34" s="327"/>
      <c r="GD34" s="327"/>
      <c r="GE34" s="327"/>
      <c r="GF34" s="327"/>
      <c r="GG34" s="327"/>
      <c r="GH34" s="327"/>
      <c r="GI34" s="327"/>
      <c r="GJ34" s="327"/>
      <c r="GK34" s="327"/>
      <c r="GL34" s="327"/>
      <c r="GM34" s="327"/>
      <c r="GN34" s="327"/>
      <c r="GO34" s="327"/>
      <c r="GP34" s="327"/>
      <c r="GQ34" s="327"/>
      <c r="GR34" s="327"/>
      <c r="GS34" s="327"/>
      <c r="GT34" s="327"/>
      <c r="GU34" s="327"/>
      <c r="GV34" s="327"/>
      <c r="GW34" s="327"/>
      <c r="GX34" s="327"/>
      <c r="GY34" s="327"/>
      <c r="GZ34" s="327"/>
      <c r="HA34" s="327"/>
      <c r="HB34" s="327"/>
      <c r="HC34" s="327"/>
      <c r="HD34" s="327"/>
      <c r="HE34" s="327"/>
      <c r="HF34" s="327"/>
      <c r="HG34" s="327"/>
      <c r="HH34" s="327"/>
      <c r="HI34" s="327"/>
      <c r="HJ34" s="327"/>
      <c r="HK34" s="327"/>
      <c r="HL34" s="327"/>
      <c r="HM34" s="327"/>
      <c r="HN34" s="327"/>
      <c r="HO34" s="327"/>
      <c r="HP34" s="327"/>
      <c r="HQ34" s="327"/>
      <c r="HR34" s="327"/>
      <c r="HS34" s="327"/>
      <c r="HT34" s="327"/>
      <c r="HU34" s="327"/>
      <c r="HV34" s="327"/>
      <c r="HW34" s="327"/>
      <c r="HX34" s="327"/>
      <c r="HY34" s="327"/>
      <c r="HZ34" s="327"/>
      <c r="IA34" s="327"/>
      <c r="IB34" s="327"/>
      <c r="IC34" s="327"/>
      <c r="ID34" s="327"/>
      <c r="IE34" s="327"/>
      <c r="IF34" s="327"/>
      <c r="IG34" s="327"/>
      <c r="IH34" s="327"/>
      <c r="II34" s="327"/>
      <c r="IJ34" s="327"/>
      <c r="IK34" s="327"/>
      <c r="IL34" s="327"/>
      <c r="IM34" s="327"/>
      <c r="IN34" s="327"/>
      <c r="IO34" s="327"/>
      <c r="IP34" s="327"/>
      <c r="IQ34" s="327"/>
      <c r="IR34" s="327"/>
      <c r="IS34" s="327"/>
      <c r="IT34" s="327"/>
      <c r="IU34" s="327"/>
      <c r="IV34" s="327"/>
      <c r="IW34" s="327"/>
      <c r="IX34" s="327"/>
      <c r="IY34" s="327"/>
    </row>
    <row r="35" s="253" customFormat="1" ht="11.75" customHeight="1" spans="1:259">
      <c r="A35" s="282" t="s">
        <v>85</v>
      </c>
      <c r="B35" s="330">
        <v>250194</v>
      </c>
      <c r="C35" s="328">
        <v>0</v>
      </c>
      <c r="D35" s="328">
        <v>247325</v>
      </c>
      <c r="E35" s="330">
        <v>247325</v>
      </c>
      <c r="F35" s="303"/>
      <c r="G35" s="328">
        <f t="shared" si="16"/>
        <v>0</v>
      </c>
      <c r="H35" s="303"/>
      <c r="I35" s="328">
        <f t="shared" si="17"/>
        <v>-2869</v>
      </c>
      <c r="J35" s="352"/>
      <c r="K35" s="356" t="s">
        <v>86</v>
      </c>
      <c r="L35" s="330">
        <v>64670</v>
      </c>
      <c r="M35" s="330">
        <v>55270</v>
      </c>
      <c r="N35" s="330">
        <v>55270</v>
      </c>
      <c r="O35" s="330">
        <v>55269</v>
      </c>
      <c r="P35" s="303"/>
      <c r="Q35" s="328">
        <f t="shared" si="14"/>
        <v>-1</v>
      </c>
      <c r="R35" s="303"/>
      <c r="S35" s="328">
        <f t="shared" si="15"/>
        <v>-9401</v>
      </c>
      <c r="T35" s="373"/>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c r="BS35" s="327"/>
      <c r="BT35" s="327"/>
      <c r="BU35" s="327"/>
      <c r="BV35" s="327"/>
      <c r="BW35" s="327"/>
      <c r="BX35" s="327"/>
      <c r="BY35" s="327"/>
      <c r="BZ35" s="327"/>
      <c r="CA35" s="327"/>
      <c r="CB35" s="327"/>
      <c r="CC35" s="327"/>
      <c r="CD35" s="327"/>
      <c r="CE35" s="327"/>
      <c r="CF35" s="327"/>
      <c r="CG35" s="327"/>
      <c r="CH35" s="327"/>
      <c r="CI35" s="327"/>
      <c r="CJ35" s="327"/>
      <c r="CK35" s="327"/>
      <c r="CL35" s="327"/>
      <c r="CM35" s="327"/>
      <c r="CN35" s="327"/>
      <c r="CO35" s="327"/>
      <c r="CP35" s="327"/>
      <c r="CQ35" s="327"/>
      <c r="CR35" s="327"/>
      <c r="CS35" s="327"/>
      <c r="CT35" s="327"/>
      <c r="CU35" s="327"/>
      <c r="CV35" s="327"/>
      <c r="CW35" s="327"/>
      <c r="CX35" s="327"/>
      <c r="CY35" s="327"/>
      <c r="CZ35" s="327"/>
      <c r="DA35" s="327"/>
      <c r="DB35" s="327"/>
      <c r="DC35" s="327"/>
      <c r="DD35" s="327"/>
      <c r="DE35" s="327"/>
      <c r="DF35" s="327"/>
      <c r="DG35" s="327"/>
      <c r="DH35" s="327"/>
      <c r="DI35" s="327"/>
      <c r="DJ35" s="327"/>
      <c r="DK35" s="327"/>
      <c r="DL35" s="327"/>
      <c r="DM35" s="327"/>
      <c r="DN35" s="327"/>
      <c r="DO35" s="327"/>
      <c r="DP35" s="327"/>
      <c r="DQ35" s="327"/>
      <c r="DR35" s="327"/>
      <c r="DS35" s="327"/>
      <c r="DT35" s="327"/>
      <c r="DU35" s="327"/>
      <c r="DV35" s="327"/>
      <c r="DW35" s="327"/>
      <c r="DX35" s="327"/>
      <c r="DY35" s="327"/>
      <c r="DZ35" s="327"/>
      <c r="EA35" s="327"/>
      <c r="EB35" s="327"/>
      <c r="EC35" s="327"/>
      <c r="ED35" s="327"/>
      <c r="EE35" s="327"/>
      <c r="EF35" s="327"/>
      <c r="EG35" s="327"/>
      <c r="EH35" s="327"/>
      <c r="EI35" s="327"/>
      <c r="EJ35" s="327"/>
      <c r="EK35" s="327"/>
      <c r="EL35" s="327"/>
      <c r="EM35" s="327"/>
      <c r="EN35" s="327"/>
      <c r="EO35" s="327"/>
      <c r="EP35" s="327"/>
      <c r="EQ35" s="327"/>
      <c r="ER35" s="327"/>
      <c r="ES35" s="327"/>
      <c r="ET35" s="327"/>
      <c r="EU35" s="327"/>
      <c r="EV35" s="327"/>
      <c r="EW35" s="327"/>
      <c r="EX35" s="327"/>
      <c r="EY35" s="327"/>
      <c r="EZ35" s="327"/>
      <c r="FA35" s="327"/>
      <c r="FB35" s="327"/>
      <c r="FC35" s="327"/>
      <c r="FD35" s="327"/>
      <c r="FE35" s="327"/>
      <c r="FF35" s="327"/>
      <c r="FG35" s="327"/>
      <c r="FH35" s="327"/>
      <c r="FI35" s="327"/>
      <c r="FJ35" s="327"/>
      <c r="FK35" s="327"/>
      <c r="FL35" s="327"/>
      <c r="FM35" s="327"/>
      <c r="FN35" s="327"/>
      <c r="FO35" s="327"/>
      <c r="FP35" s="327"/>
      <c r="FQ35" s="327"/>
      <c r="FR35" s="327"/>
      <c r="FS35" s="327"/>
      <c r="FT35" s="327"/>
      <c r="FU35" s="327"/>
      <c r="FV35" s="327"/>
      <c r="FW35" s="327"/>
      <c r="FX35" s="327"/>
      <c r="FY35" s="327"/>
      <c r="FZ35" s="327"/>
      <c r="GA35" s="327"/>
      <c r="GB35" s="327"/>
      <c r="GC35" s="327"/>
      <c r="GD35" s="327"/>
      <c r="GE35" s="327"/>
      <c r="GF35" s="327"/>
      <c r="GG35" s="327"/>
      <c r="GH35" s="327"/>
      <c r="GI35" s="327"/>
      <c r="GJ35" s="327"/>
      <c r="GK35" s="327"/>
      <c r="GL35" s="327"/>
      <c r="GM35" s="327"/>
      <c r="GN35" s="327"/>
      <c r="GO35" s="327"/>
      <c r="GP35" s="327"/>
      <c r="GQ35" s="327"/>
      <c r="GR35" s="327"/>
      <c r="GS35" s="327"/>
      <c r="GT35" s="327"/>
      <c r="GU35" s="327"/>
      <c r="GV35" s="327"/>
      <c r="GW35" s="327"/>
      <c r="GX35" s="327"/>
      <c r="GY35" s="327"/>
      <c r="GZ35" s="327"/>
      <c r="HA35" s="327"/>
      <c r="HB35" s="327"/>
      <c r="HC35" s="327"/>
      <c r="HD35" s="327"/>
      <c r="HE35" s="327"/>
      <c r="HF35" s="327"/>
      <c r="HG35" s="327"/>
      <c r="HH35" s="327"/>
      <c r="HI35" s="327"/>
      <c r="HJ35" s="327"/>
      <c r="HK35" s="327"/>
      <c r="HL35" s="327"/>
      <c r="HM35" s="327"/>
      <c r="HN35" s="327"/>
      <c r="HO35" s="327"/>
      <c r="HP35" s="327"/>
      <c r="HQ35" s="327"/>
      <c r="HR35" s="327"/>
      <c r="HS35" s="327"/>
      <c r="HT35" s="327"/>
      <c r="HU35" s="327"/>
      <c r="HV35" s="327"/>
      <c r="HW35" s="327"/>
      <c r="HX35" s="327"/>
      <c r="HY35" s="327"/>
      <c r="HZ35" s="327"/>
      <c r="IA35" s="327"/>
      <c r="IB35" s="327"/>
      <c r="IC35" s="327"/>
      <c r="ID35" s="327"/>
      <c r="IE35" s="327"/>
      <c r="IF35" s="327"/>
      <c r="IG35" s="327"/>
      <c r="IH35" s="327"/>
      <c r="II35" s="327"/>
      <c r="IJ35" s="327"/>
      <c r="IK35" s="327"/>
      <c r="IL35" s="327"/>
      <c r="IM35" s="327"/>
      <c r="IN35" s="327"/>
      <c r="IO35" s="327"/>
      <c r="IP35" s="327"/>
      <c r="IQ35" s="327"/>
      <c r="IR35" s="327"/>
      <c r="IS35" s="327"/>
      <c r="IT35" s="327"/>
      <c r="IU35" s="327"/>
      <c r="IV35" s="327"/>
      <c r="IW35" s="327"/>
      <c r="IX35" s="327"/>
      <c r="IY35" s="327"/>
    </row>
    <row r="36" s="253" customFormat="1" ht="11.75" customHeight="1" spans="1:259">
      <c r="A36" s="282" t="s">
        <v>87</v>
      </c>
      <c r="B36" s="330">
        <v>61126</v>
      </c>
      <c r="C36" s="328">
        <v>0</v>
      </c>
      <c r="D36" s="328">
        <v>16215</v>
      </c>
      <c r="E36" s="328">
        <v>16215</v>
      </c>
      <c r="F36" s="303"/>
      <c r="G36" s="328">
        <f t="shared" si="16"/>
        <v>0</v>
      </c>
      <c r="H36" s="303"/>
      <c r="I36" s="328">
        <f t="shared" si="17"/>
        <v>-44911</v>
      </c>
      <c r="J36" s="352"/>
      <c r="K36" s="355" t="s">
        <v>88</v>
      </c>
      <c r="L36" s="330">
        <v>16215</v>
      </c>
      <c r="M36" s="330"/>
      <c r="N36" s="330">
        <v>151</v>
      </c>
      <c r="O36" s="330">
        <v>1568</v>
      </c>
      <c r="P36" s="303"/>
      <c r="Q36" s="328">
        <f t="shared" si="14"/>
        <v>1417</v>
      </c>
      <c r="R36" s="303"/>
      <c r="S36" s="328">
        <f t="shared" si="15"/>
        <v>-14647</v>
      </c>
      <c r="T36" s="373"/>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27"/>
      <c r="BW36" s="327"/>
      <c r="BX36" s="327"/>
      <c r="BY36" s="327"/>
      <c r="BZ36" s="327"/>
      <c r="CA36" s="327"/>
      <c r="CB36" s="327"/>
      <c r="CC36" s="327"/>
      <c r="CD36" s="327"/>
      <c r="CE36" s="327"/>
      <c r="CF36" s="327"/>
      <c r="CG36" s="327"/>
      <c r="CH36" s="327"/>
      <c r="CI36" s="327"/>
      <c r="CJ36" s="327"/>
      <c r="CK36" s="327"/>
      <c r="CL36" s="327"/>
      <c r="CM36" s="327"/>
      <c r="CN36" s="327"/>
      <c r="CO36" s="327"/>
      <c r="CP36" s="327"/>
      <c r="CQ36" s="327"/>
      <c r="CR36" s="327"/>
      <c r="CS36" s="327"/>
      <c r="CT36" s="327"/>
      <c r="CU36" s="327"/>
      <c r="CV36" s="327"/>
      <c r="CW36" s="327"/>
      <c r="CX36" s="327"/>
      <c r="CY36" s="327"/>
      <c r="CZ36" s="327"/>
      <c r="DA36" s="327"/>
      <c r="DB36" s="327"/>
      <c r="DC36" s="327"/>
      <c r="DD36" s="327"/>
      <c r="DE36" s="327"/>
      <c r="DF36" s="327"/>
      <c r="DG36" s="327"/>
      <c r="DH36" s="327"/>
      <c r="DI36" s="327"/>
      <c r="DJ36" s="327"/>
      <c r="DK36" s="327"/>
      <c r="DL36" s="327"/>
      <c r="DM36" s="327"/>
      <c r="DN36" s="327"/>
      <c r="DO36" s="327"/>
      <c r="DP36" s="327"/>
      <c r="DQ36" s="327"/>
      <c r="DR36" s="327"/>
      <c r="DS36" s="327"/>
      <c r="DT36" s="327"/>
      <c r="DU36" s="327"/>
      <c r="DV36" s="327"/>
      <c r="DW36" s="327"/>
      <c r="DX36" s="327"/>
      <c r="DY36" s="327"/>
      <c r="DZ36" s="327"/>
      <c r="EA36" s="327"/>
      <c r="EB36" s="327"/>
      <c r="EC36" s="327"/>
      <c r="ED36" s="327"/>
      <c r="EE36" s="327"/>
      <c r="EF36" s="327"/>
      <c r="EG36" s="327"/>
      <c r="EH36" s="327"/>
      <c r="EI36" s="327"/>
      <c r="EJ36" s="327"/>
      <c r="EK36" s="327"/>
      <c r="EL36" s="327"/>
      <c r="EM36" s="327"/>
      <c r="EN36" s="327"/>
      <c r="EO36" s="327"/>
      <c r="EP36" s="327"/>
      <c r="EQ36" s="327"/>
      <c r="ER36" s="327"/>
      <c r="ES36" s="327"/>
      <c r="ET36" s="327"/>
      <c r="EU36" s="327"/>
      <c r="EV36" s="327"/>
      <c r="EW36" s="327"/>
      <c r="EX36" s="327"/>
      <c r="EY36" s="327"/>
      <c r="EZ36" s="327"/>
      <c r="FA36" s="327"/>
      <c r="FB36" s="327"/>
      <c r="FC36" s="327"/>
      <c r="FD36" s="327"/>
      <c r="FE36" s="327"/>
      <c r="FF36" s="327"/>
      <c r="FG36" s="327"/>
      <c r="FH36" s="327"/>
      <c r="FI36" s="327"/>
      <c r="FJ36" s="327"/>
      <c r="FK36" s="327"/>
      <c r="FL36" s="327"/>
      <c r="FM36" s="327"/>
      <c r="FN36" s="327"/>
      <c r="FO36" s="327"/>
      <c r="FP36" s="327"/>
      <c r="FQ36" s="327"/>
      <c r="FR36" s="327"/>
      <c r="FS36" s="327"/>
      <c r="FT36" s="327"/>
      <c r="FU36" s="327"/>
      <c r="FV36" s="327"/>
      <c r="FW36" s="327"/>
      <c r="FX36" s="327"/>
      <c r="FY36" s="327"/>
      <c r="FZ36" s="327"/>
      <c r="GA36" s="327"/>
      <c r="GB36" s="327"/>
      <c r="GC36" s="327"/>
      <c r="GD36" s="327"/>
      <c r="GE36" s="327"/>
      <c r="GF36" s="327"/>
      <c r="GG36" s="327"/>
      <c r="GH36" s="327"/>
      <c r="GI36" s="327"/>
      <c r="GJ36" s="327"/>
      <c r="GK36" s="327"/>
      <c r="GL36" s="327"/>
      <c r="GM36" s="327"/>
      <c r="GN36" s="327"/>
      <c r="GO36" s="327"/>
      <c r="GP36" s="327"/>
      <c r="GQ36" s="327"/>
      <c r="GR36" s="327"/>
      <c r="GS36" s="327"/>
      <c r="GT36" s="327"/>
      <c r="GU36" s="327"/>
      <c r="GV36" s="327"/>
      <c r="GW36" s="327"/>
      <c r="GX36" s="327"/>
      <c r="GY36" s="327"/>
      <c r="GZ36" s="327"/>
      <c r="HA36" s="327"/>
      <c r="HB36" s="327"/>
      <c r="HC36" s="327"/>
      <c r="HD36" s="327"/>
      <c r="HE36" s="327"/>
      <c r="HF36" s="327"/>
      <c r="HG36" s="327"/>
      <c r="HH36" s="327"/>
      <c r="HI36" s="327"/>
      <c r="HJ36" s="327"/>
      <c r="HK36" s="327"/>
      <c r="HL36" s="327"/>
      <c r="HM36" s="327"/>
      <c r="HN36" s="327"/>
      <c r="HO36" s="327"/>
      <c r="HP36" s="327"/>
      <c r="HQ36" s="327"/>
      <c r="HR36" s="327"/>
      <c r="HS36" s="327"/>
      <c r="HT36" s="327"/>
      <c r="HU36" s="327"/>
      <c r="HV36" s="327"/>
      <c r="HW36" s="327"/>
      <c r="HX36" s="327"/>
      <c r="HY36" s="327"/>
      <c r="HZ36" s="327"/>
      <c r="IA36" s="327"/>
      <c r="IB36" s="327"/>
      <c r="IC36" s="327"/>
      <c r="ID36" s="327"/>
      <c r="IE36" s="327"/>
      <c r="IF36" s="327"/>
      <c r="IG36" s="327"/>
      <c r="IH36" s="327"/>
      <c r="II36" s="327"/>
      <c r="IJ36" s="327"/>
      <c r="IK36" s="327"/>
      <c r="IL36" s="327"/>
      <c r="IM36" s="327"/>
      <c r="IN36" s="327"/>
      <c r="IO36" s="327"/>
      <c r="IP36" s="327"/>
      <c r="IQ36" s="327"/>
      <c r="IR36" s="327"/>
      <c r="IS36" s="327"/>
      <c r="IT36" s="327"/>
      <c r="IU36" s="327"/>
      <c r="IV36" s="327"/>
      <c r="IW36" s="327"/>
      <c r="IX36" s="327"/>
      <c r="IY36" s="327"/>
    </row>
    <row r="37" s="253" customFormat="1" ht="11.75" customHeight="1" spans="1:259">
      <c r="A37" s="282" t="s">
        <v>89</v>
      </c>
      <c r="B37" s="330">
        <v>71253</v>
      </c>
      <c r="C37" s="328">
        <v>560608</v>
      </c>
      <c r="D37" s="328">
        <v>385606</v>
      </c>
      <c r="E37" s="330">
        <v>165666</v>
      </c>
      <c r="F37" s="303"/>
      <c r="G37" s="328">
        <f t="shared" ref="G37:G41" si="18">E37-D37</f>
        <v>-219940</v>
      </c>
      <c r="H37" s="303"/>
      <c r="I37" s="328">
        <f t="shared" si="17"/>
        <v>94413</v>
      </c>
      <c r="J37" s="352"/>
      <c r="K37" s="355" t="s">
        <v>90</v>
      </c>
      <c r="L37" s="330">
        <v>185660</v>
      </c>
      <c r="M37" s="330"/>
      <c r="N37" s="330">
        <v>324158</v>
      </c>
      <c r="O37" s="330">
        <v>353915</v>
      </c>
      <c r="P37" s="303"/>
      <c r="Q37" s="328">
        <f t="shared" si="14"/>
        <v>29757</v>
      </c>
      <c r="R37" s="303"/>
      <c r="S37" s="328">
        <f t="shared" si="15"/>
        <v>168255</v>
      </c>
      <c r="T37" s="373"/>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7"/>
      <c r="BT37" s="327"/>
      <c r="BU37" s="327"/>
      <c r="BV37" s="327"/>
      <c r="BW37" s="327"/>
      <c r="BX37" s="327"/>
      <c r="BY37" s="327"/>
      <c r="BZ37" s="327"/>
      <c r="CA37" s="327"/>
      <c r="CB37" s="327"/>
      <c r="CC37" s="327"/>
      <c r="CD37" s="327"/>
      <c r="CE37" s="327"/>
      <c r="CF37" s="327"/>
      <c r="CG37" s="327"/>
      <c r="CH37" s="327"/>
      <c r="CI37" s="327"/>
      <c r="CJ37" s="327"/>
      <c r="CK37" s="327"/>
      <c r="CL37" s="327"/>
      <c r="CM37" s="327"/>
      <c r="CN37" s="327"/>
      <c r="CO37" s="327"/>
      <c r="CP37" s="327"/>
      <c r="CQ37" s="327"/>
      <c r="CR37" s="327"/>
      <c r="CS37" s="327"/>
      <c r="CT37" s="327"/>
      <c r="CU37" s="327"/>
      <c r="CV37" s="327"/>
      <c r="CW37" s="327"/>
      <c r="CX37" s="327"/>
      <c r="CY37" s="327"/>
      <c r="CZ37" s="327"/>
      <c r="DA37" s="327"/>
      <c r="DB37" s="327"/>
      <c r="DC37" s="327"/>
      <c r="DD37" s="327"/>
      <c r="DE37" s="327"/>
      <c r="DF37" s="327"/>
      <c r="DG37" s="327"/>
      <c r="DH37" s="327"/>
      <c r="DI37" s="327"/>
      <c r="DJ37" s="327"/>
      <c r="DK37" s="327"/>
      <c r="DL37" s="327"/>
      <c r="DM37" s="327"/>
      <c r="DN37" s="327"/>
      <c r="DO37" s="327"/>
      <c r="DP37" s="327"/>
      <c r="DQ37" s="327"/>
      <c r="DR37" s="327"/>
      <c r="DS37" s="327"/>
      <c r="DT37" s="327"/>
      <c r="DU37" s="327"/>
      <c r="DV37" s="327"/>
      <c r="DW37" s="327"/>
      <c r="DX37" s="327"/>
      <c r="DY37" s="327"/>
      <c r="DZ37" s="327"/>
      <c r="EA37" s="327"/>
      <c r="EB37" s="327"/>
      <c r="EC37" s="327"/>
      <c r="ED37" s="327"/>
      <c r="EE37" s="327"/>
      <c r="EF37" s="327"/>
      <c r="EG37" s="327"/>
      <c r="EH37" s="327"/>
      <c r="EI37" s="327"/>
      <c r="EJ37" s="327"/>
      <c r="EK37" s="327"/>
      <c r="EL37" s="327"/>
      <c r="EM37" s="327"/>
      <c r="EN37" s="327"/>
      <c r="EO37" s="327"/>
      <c r="EP37" s="327"/>
      <c r="EQ37" s="327"/>
      <c r="ER37" s="327"/>
      <c r="ES37" s="327"/>
      <c r="ET37" s="327"/>
      <c r="EU37" s="327"/>
      <c r="EV37" s="327"/>
      <c r="EW37" s="327"/>
      <c r="EX37" s="327"/>
      <c r="EY37" s="327"/>
      <c r="EZ37" s="327"/>
      <c r="FA37" s="327"/>
      <c r="FB37" s="327"/>
      <c r="FC37" s="327"/>
      <c r="FD37" s="327"/>
      <c r="FE37" s="327"/>
      <c r="FF37" s="327"/>
      <c r="FG37" s="327"/>
      <c r="FH37" s="327"/>
      <c r="FI37" s="327"/>
      <c r="FJ37" s="327"/>
      <c r="FK37" s="327"/>
      <c r="FL37" s="327"/>
      <c r="FM37" s="327"/>
      <c r="FN37" s="327"/>
      <c r="FO37" s="327"/>
      <c r="FP37" s="327"/>
      <c r="FQ37" s="327"/>
      <c r="FR37" s="327"/>
      <c r="FS37" s="327"/>
      <c r="FT37" s="327"/>
      <c r="FU37" s="327"/>
      <c r="FV37" s="327"/>
      <c r="FW37" s="327"/>
      <c r="FX37" s="327"/>
      <c r="FY37" s="327"/>
      <c r="FZ37" s="327"/>
      <c r="GA37" s="327"/>
      <c r="GB37" s="327"/>
      <c r="GC37" s="327"/>
      <c r="GD37" s="327"/>
      <c r="GE37" s="327"/>
      <c r="GF37" s="327"/>
      <c r="GG37" s="327"/>
      <c r="GH37" s="327"/>
      <c r="GI37" s="327"/>
      <c r="GJ37" s="327"/>
      <c r="GK37" s="327"/>
      <c r="GL37" s="327"/>
      <c r="GM37" s="327"/>
      <c r="GN37" s="327"/>
      <c r="GO37" s="327"/>
      <c r="GP37" s="327"/>
      <c r="GQ37" s="327"/>
      <c r="GR37" s="327"/>
      <c r="GS37" s="327"/>
      <c r="GT37" s="327"/>
      <c r="GU37" s="327"/>
      <c r="GV37" s="327"/>
      <c r="GW37" s="327"/>
      <c r="GX37" s="327"/>
      <c r="GY37" s="327"/>
      <c r="GZ37" s="327"/>
      <c r="HA37" s="327"/>
      <c r="HB37" s="327"/>
      <c r="HC37" s="327"/>
      <c r="HD37" s="327"/>
      <c r="HE37" s="327"/>
      <c r="HF37" s="327"/>
      <c r="HG37" s="327"/>
      <c r="HH37" s="327"/>
      <c r="HI37" s="327"/>
      <c r="HJ37" s="327"/>
      <c r="HK37" s="327"/>
      <c r="HL37" s="327"/>
      <c r="HM37" s="327"/>
      <c r="HN37" s="327"/>
      <c r="HO37" s="327"/>
      <c r="HP37" s="327"/>
      <c r="HQ37" s="327"/>
      <c r="HR37" s="327"/>
      <c r="HS37" s="327"/>
      <c r="HT37" s="327"/>
      <c r="HU37" s="327"/>
      <c r="HV37" s="327"/>
      <c r="HW37" s="327"/>
      <c r="HX37" s="327"/>
      <c r="HY37" s="327"/>
      <c r="HZ37" s="327"/>
      <c r="IA37" s="327"/>
      <c r="IB37" s="327"/>
      <c r="IC37" s="327"/>
      <c r="ID37" s="327"/>
      <c r="IE37" s="327"/>
      <c r="IF37" s="327"/>
      <c r="IG37" s="327"/>
      <c r="IH37" s="327"/>
      <c r="II37" s="327"/>
      <c r="IJ37" s="327"/>
      <c r="IK37" s="327"/>
      <c r="IL37" s="327"/>
      <c r="IM37" s="327"/>
      <c r="IN37" s="327"/>
      <c r="IO37" s="327"/>
      <c r="IP37" s="327"/>
      <c r="IQ37" s="327"/>
      <c r="IR37" s="327"/>
      <c r="IS37" s="327"/>
      <c r="IT37" s="327"/>
      <c r="IU37" s="327"/>
      <c r="IV37" s="327"/>
      <c r="IW37" s="327"/>
      <c r="IX37" s="327"/>
      <c r="IY37" s="327"/>
    </row>
    <row r="38" s="253" customFormat="1" ht="11.75" customHeight="1" spans="1:259">
      <c r="A38" s="282" t="s">
        <v>91</v>
      </c>
      <c r="B38" s="330">
        <v>205687</v>
      </c>
      <c r="C38" s="328">
        <v>196087</v>
      </c>
      <c r="D38" s="328">
        <v>204903</v>
      </c>
      <c r="E38" s="330">
        <v>187374</v>
      </c>
      <c r="F38" s="303"/>
      <c r="G38" s="328">
        <f t="shared" si="18"/>
        <v>-17529</v>
      </c>
      <c r="H38" s="303"/>
      <c r="I38" s="328">
        <f t="shared" si="17"/>
        <v>-18313</v>
      </c>
      <c r="J38" s="352"/>
      <c r="K38" s="355" t="s">
        <v>92</v>
      </c>
      <c r="L38" s="330"/>
      <c r="M38" s="330"/>
      <c r="N38" s="330"/>
      <c r="O38" s="330"/>
      <c r="P38" s="303"/>
      <c r="Q38" s="328">
        <f t="shared" si="14"/>
        <v>0</v>
      </c>
      <c r="R38" s="303"/>
      <c r="S38" s="328"/>
      <c r="T38" s="373"/>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7"/>
      <c r="BT38" s="327"/>
      <c r="BU38" s="327"/>
      <c r="BV38" s="327"/>
      <c r="BW38" s="327"/>
      <c r="BX38" s="327"/>
      <c r="BY38" s="327"/>
      <c r="BZ38" s="327"/>
      <c r="CA38" s="327"/>
      <c r="CB38" s="327"/>
      <c r="CC38" s="327"/>
      <c r="CD38" s="327"/>
      <c r="CE38" s="327"/>
      <c r="CF38" s="327"/>
      <c r="CG38" s="327"/>
      <c r="CH38" s="327"/>
      <c r="CI38" s="327"/>
      <c r="CJ38" s="327"/>
      <c r="CK38" s="327"/>
      <c r="CL38" s="327"/>
      <c r="CM38" s="327"/>
      <c r="CN38" s="327"/>
      <c r="CO38" s="327"/>
      <c r="CP38" s="327"/>
      <c r="CQ38" s="327"/>
      <c r="CR38" s="327"/>
      <c r="CS38" s="327"/>
      <c r="CT38" s="327"/>
      <c r="CU38" s="327"/>
      <c r="CV38" s="327"/>
      <c r="CW38" s="327"/>
      <c r="CX38" s="327"/>
      <c r="CY38" s="327"/>
      <c r="CZ38" s="327"/>
      <c r="DA38" s="327"/>
      <c r="DB38" s="327"/>
      <c r="DC38" s="327"/>
      <c r="DD38" s="327"/>
      <c r="DE38" s="327"/>
      <c r="DF38" s="327"/>
      <c r="DG38" s="327"/>
      <c r="DH38" s="327"/>
      <c r="DI38" s="327"/>
      <c r="DJ38" s="327"/>
      <c r="DK38" s="327"/>
      <c r="DL38" s="327"/>
      <c r="DM38" s="327"/>
      <c r="DN38" s="327"/>
      <c r="DO38" s="327"/>
      <c r="DP38" s="327"/>
      <c r="DQ38" s="327"/>
      <c r="DR38" s="327"/>
      <c r="DS38" s="327"/>
      <c r="DT38" s="327"/>
      <c r="DU38" s="327"/>
      <c r="DV38" s="327"/>
      <c r="DW38" s="327"/>
      <c r="DX38" s="327"/>
      <c r="DY38" s="327"/>
      <c r="DZ38" s="327"/>
      <c r="EA38" s="327"/>
      <c r="EB38" s="327"/>
      <c r="EC38" s="327"/>
      <c r="ED38" s="327"/>
      <c r="EE38" s="327"/>
      <c r="EF38" s="327"/>
      <c r="EG38" s="327"/>
      <c r="EH38" s="327"/>
      <c r="EI38" s="327"/>
      <c r="EJ38" s="327"/>
      <c r="EK38" s="327"/>
      <c r="EL38" s="327"/>
      <c r="EM38" s="327"/>
      <c r="EN38" s="327"/>
      <c r="EO38" s="327"/>
      <c r="EP38" s="327"/>
      <c r="EQ38" s="327"/>
      <c r="ER38" s="327"/>
      <c r="ES38" s="327"/>
      <c r="ET38" s="327"/>
      <c r="EU38" s="327"/>
      <c r="EV38" s="327"/>
      <c r="EW38" s="327"/>
      <c r="EX38" s="327"/>
      <c r="EY38" s="327"/>
      <c r="EZ38" s="327"/>
      <c r="FA38" s="327"/>
      <c r="FB38" s="327"/>
      <c r="FC38" s="327"/>
      <c r="FD38" s="327"/>
      <c r="FE38" s="327"/>
      <c r="FF38" s="327"/>
      <c r="FG38" s="327"/>
      <c r="FH38" s="327"/>
      <c r="FI38" s="327"/>
      <c r="FJ38" s="327"/>
      <c r="FK38" s="327"/>
      <c r="FL38" s="327"/>
      <c r="FM38" s="327"/>
      <c r="FN38" s="327"/>
      <c r="FO38" s="327"/>
      <c r="FP38" s="327"/>
      <c r="FQ38" s="327"/>
      <c r="FR38" s="327"/>
      <c r="FS38" s="327"/>
      <c r="FT38" s="327"/>
      <c r="FU38" s="327"/>
      <c r="FV38" s="327"/>
      <c r="FW38" s="327"/>
      <c r="FX38" s="327"/>
      <c r="FY38" s="327"/>
      <c r="FZ38" s="327"/>
      <c r="GA38" s="327"/>
      <c r="GB38" s="327"/>
      <c r="GC38" s="327"/>
      <c r="GD38" s="327"/>
      <c r="GE38" s="327"/>
      <c r="GF38" s="327"/>
      <c r="GG38" s="327"/>
      <c r="GH38" s="327"/>
      <c r="GI38" s="327"/>
      <c r="GJ38" s="327"/>
      <c r="GK38" s="327"/>
      <c r="GL38" s="327"/>
      <c r="GM38" s="327"/>
      <c r="GN38" s="327"/>
      <c r="GO38" s="327"/>
      <c r="GP38" s="327"/>
      <c r="GQ38" s="327"/>
      <c r="GR38" s="327"/>
      <c r="GS38" s="327"/>
      <c r="GT38" s="327"/>
      <c r="GU38" s="327"/>
      <c r="GV38" s="327"/>
      <c r="GW38" s="327"/>
      <c r="GX38" s="327"/>
      <c r="GY38" s="327"/>
      <c r="GZ38" s="327"/>
      <c r="HA38" s="327"/>
      <c r="HB38" s="327"/>
      <c r="HC38" s="327"/>
      <c r="HD38" s="327"/>
      <c r="HE38" s="327"/>
      <c r="HF38" s="327"/>
      <c r="HG38" s="327"/>
      <c r="HH38" s="327"/>
      <c r="HI38" s="327"/>
      <c r="HJ38" s="327"/>
      <c r="HK38" s="327"/>
      <c r="HL38" s="327"/>
      <c r="HM38" s="327"/>
      <c r="HN38" s="327"/>
      <c r="HO38" s="327"/>
      <c r="HP38" s="327"/>
      <c r="HQ38" s="327"/>
      <c r="HR38" s="327"/>
      <c r="HS38" s="327"/>
      <c r="HT38" s="327"/>
      <c r="HU38" s="327"/>
      <c r="HV38" s="327"/>
      <c r="HW38" s="327"/>
      <c r="HX38" s="327"/>
      <c r="HY38" s="327"/>
      <c r="HZ38" s="327"/>
      <c r="IA38" s="327"/>
      <c r="IB38" s="327"/>
      <c r="IC38" s="327"/>
      <c r="ID38" s="327"/>
      <c r="IE38" s="327"/>
      <c r="IF38" s="327"/>
      <c r="IG38" s="327"/>
      <c r="IH38" s="327"/>
      <c r="II38" s="327"/>
      <c r="IJ38" s="327"/>
      <c r="IK38" s="327"/>
      <c r="IL38" s="327"/>
      <c r="IM38" s="327"/>
      <c r="IN38" s="327"/>
      <c r="IO38" s="327"/>
      <c r="IP38" s="327"/>
      <c r="IQ38" s="327"/>
      <c r="IR38" s="327"/>
      <c r="IS38" s="327"/>
      <c r="IT38" s="327"/>
      <c r="IU38" s="327"/>
      <c r="IV38" s="327"/>
      <c r="IW38" s="327"/>
      <c r="IX38" s="327"/>
      <c r="IY38" s="327"/>
    </row>
    <row r="39" s="253" customFormat="1" ht="11.75" customHeight="1" spans="1:259">
      <c r="A39" s="282" t="s">
        <v>93</v>
      </c>
      <c r="B39" s="330">
        <v>242731</v>
      </c>
      <c r="C39" s="340">
        <v>242906</v>
      </c>
      <c r="D39" s="330">
        <v>185660</v>
      </c>
      <c r="E39" s="328">
        <v>185660</v>
      </c>
      <c r="F39" s="303"/>
      <c r="G39" s="328">
        <f t="shared" si="18"/>
        <v>0</v>
      </c>
      <c r="H39" s="303"/>
      <c r="I39" s="328">
        <f t="shared" si="17"/>
        <v>-57071</v>
      </c>
      <c r="J39" s="352"/>
      <c r="K39" s="355" t="s">
        <v>94</v>
      </c>
      <c r="L39" s="330">
        <v>308</v>
      </c>
      <c r="M39" s="330"/>
      <c r="N39" s="330"/>
      <c r="O39" s="330">
        <v>308</v>
      </c>
      <c r="P39" s="303"/>
      <c r="Q39" s="328">
        <f t="shared" si="14"/>
        <v>308</v>
      </c>
      <c r="R39" s="303"/>
      <c r="S39" s="328"/>
      <c r="T39" s="373"/>
      <c r="U39" s="327"/>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c r="CK39" s="327"/>
      <c r="CL39" s="327"/>
      <c r="CM39" s="327"/>
      <c r="CN39" s="327"/>
      <c r="CO39" s="327"/>
      <c r="CP39" s="327"/>
      <c r="CQ39" s="327"/>
      <c r="CR39" s="327"/>
      <c r="CS39" s="327"/>
      <c r="CT39" s="327"/>
      <c r="CU39" s="327"/>
      <c r="CV39" s="327"/>
      <c r="CW39" s="327"/>
      <c r="CX39" s="327"/>
      <c r="CY39" s="327"/>
      <c r="CZ39" s="327"/>
      <c r="DA39" s="327"/>
      <c r="DB39" s="327"/>
      <c r="DC39" s="327"/>
      <c r="DD39" s="327"/>
      <c r="DE39" s="327"/>
      <c r="DF39" s="327"/>
      <c r="DG39" s="327"/>
      <c r="DH39" s="327"/>
      <c r="DI39" s="327"/>
      <c r="DJ39" s="327"/>
      <c r="DK39" s="327"/>
      <c r="DL39" s="327"/>
      <c r="DM39" s="327"/>
      <c r="DN39" s="327"/>
      <c r="DO39" s="327"/>
      <c r="DP39" s="327"/>
      <c r="DQ39" s="327"/>
      <c r="DR39" s="327"/>
      <c r="DS39" s="327"/>
      <c r="DT39" s="327"/>
      <c r="DU39" s="327"/>
      <c r="DV39" s="327"/>
      <c r="DW39" s="327"/>
      <c r="DX39" s="327"/>
      <c r="DY39" s="327"/>
      <c r="DZ39" s="327"/>
      <c r="EA39" s="327"/>
      <c r="EB39" s="327"/>
      <c r="EC39" s="327"/>
      <c r="ED39" s="327"/>
      <c r="EE39" s="327"/>
      <c r="EF39" s="327"/>
      <c r="EG39" s="327"/>
      <c r="EH39" s="327"/>
      <c r="EI39" s="327"/>
      <c r="EJ39" s="327"/>
      <c r="EK39" s="327"/>
      <c r="EL39" s="327"/>
      <c r="EM39" s="327"/>
      <c r="EN39" s="327"/>
      <c r="EO39" s="327"/>
      <c r="EP39" s="327"/>
      <c r="EQ39" s="327"/>
      <c r="ER39" s="327"/>
      <c r="ES39" s="327"/>
      <c r="ET39" s="327"/>
      <c r="EU39" s="327"/>
      <c r="EV39" s="327"/>
      <c r="EW39" s="327"/>
      <c r="EX39" s="327"/>
      <c r="EY39" s="327"/>
      <c r="EZ39" s="327"/>
      <c r="FA39" s="327"/>
      <c r="FB39" s="327"/>
      <c r="FC39" s="327"/>
      <c r="FD39" s="327"/>
      <c r="FE39" s="327"/>
      <c r="FF39" s="327"/>
      <c r="FG39" s="327"/>
      <c r="FH39" s="327"/>
      <c r="FI39" s="327"/>
      <c r="FJ39" s="327"/>
      <c r="FK39" s="327"/>
      <c r="FL39" s="327"/>
      <c r="FM39" s="327"/>
      <c r="FN39" s="327"/>
      <c r="FO39" s="327"/>
      <c r="FP39" s="327"/>
      <c r="FQ39" s="327"/>
      <c r="FR39" s="327"/>
      <c r="FS39" s="327"/>
      <c r="FT39" s="327"/>
      <c r="FU39" s="327"/>
      <c r="FV39" s="327"/>
      <c r="FW39" s="327"/>
      <c r="FX39" s="327"/>
      <c r="FY39" s="327"/>
      <c r="FZ39" s="327"/>
      <c r="GA39" s="327"/>
      <c r="GB39" s="327"/>
      <c r="GC39" s="327"/>
      <c r="GD39" s="327"/>
      <c r="GE39" s="327"/>
      <c r="GF39" s="327"/>
      <c r="GG39" s="327"/>
      <c r="GH39" s="327"/>
      <c r="GI39" s="327"/>
      <c r="GJ39" s="327"/>
      <c r="GK39" s="327"/>
      <c r="GL39" s="327"/>
      <c r="GM39" s="327"/>
      <c r="GN39" s="327"/>
      <c r="GO39" s="327"/>
      <c r="GP39" s="327"/>
      <c r="GQ39" s="327"/>
      <c r="GR39" s="327"/>
      <c r="GS39" s="327"/>
      <c r="GT39" s="327"/>
      <c r="GU39" s="327"/>
      <c r="GV39" s="327"/>
      <c r="GW39" s="327"/>
      <c r="GX39" s="327"/>
      <c r="GY39" s="327"/>
      <c r="GZ39" s="327"/>
      <c r="HA39" s="327"/>
      <c r="HB39" s="327"/>
      <c r="HC39" s="327"/>
      <c r="HD39" s="327"/>
      <c r="HE39" s="327"/>
      <c r="HF39" s="327"/>
      <c r="HG39" s="327"/>
      <c r="HH39" s="327"/>
      <c r="HI39" s="327"/>
      <c r="HJ39" s="327"/>
      <c r="HK39" s="327"/>
      <c r="HL39" s="327"/>
      <c r="HM39" s="327"/>
      <c r="HN39" s="327"/>
      <c r="HO39" s="327"/>
      <c r="HP39" s="327"/>
      <c r="HQ39" s="327"/>
      <c r="HR39" s="327"/>
      <c r="HS39" s="327"/>
      <c r="HT39" s="327"/>
      <c r="HU39" s="327"/>
      <c r="HV39" s="327"/>
      <c r="HW39" s="327"/>
      <c r="HX39" s="327"/>
      <c r="HY39" s="327"/>
      <c r="HZ39" s="327"/>
      <c r="IA39" s="327"/>
      <c r="IB39" s="327"/>
      <c r="IC39" s="327"/>
      <c r="ID39" s="327"/>
      <c r="IE39" s="327"/>
      <c r="IF39" s="327"/>
      <c r="IG39" s="327"/>
      <c r="IH39" s="327"/>
      <c r="II39" s="327"/>
      <c r="IJ39" s="327"/>
      <c r="IK39" s="327"/>
      <c r="IL39" s="327"/>
      <c r="IM39" s="327"/>
      <c r="IN39" s="327"/>
      <c r="IO39" s="327"/>
      <c r="IP39" s="327"/>
      <c r="IQ39" s="327"/>
      <c r="IR39" s="327"/>
      <c r="IS39" s="327"/>
      <c r="IT39" s="327"/>
      <c r="IU39" s="327"/>
      <c r="IV39" s="327"/>
      <c r="IW39" s="327"/>
      <c r="IX39" s="327"/>
      <c r="IY39" s="327"/>
    </row>
    <row r="40" s="253" customFormat="1" ht="11.75" customHeight="1" spans="1:259">
      <c r="A40" s="341" t="s">
        <v>95</v>
      </c>
      <c r="B40" s="330">
        <v>308</v>
      </c>
      <c r="C40" s="340"/>
      <c r="D40" s="330"/>
      <c r="E40" s="330">
        <v>308</v>
      </c>
      <c r="F40" s="303"/>
      <c r="G40" s="328">
        <f t="shared" si="18"/>
        <v>308</v>
      </c>
      <c r="H40" s="303"/>
      <c r="I40" s="328"/>
      <c r="J40" s="352"/>
      <c r="K40" s="355" t="s">
        <v>96</v>
      </c>
      <c r="L40" s="357">
        <v>44617</v>
      </c>
      <c r="M40" s="330">
        <v>82831</v>
      </c>
      <c r="N40" s="330">
        <v>48770</v>
      </c>
      <c r="O40" s="330">
        <v>46160</v>
      </c>
      <c r="P40" s="303"/>
      <c r="Q40" s="328">
        <f t="shared" si="14"/>
        <v>-2610</v>
      </c>
      <c r="R40" s="303"/>
      <c r="S40" s="328">
        <f>O40-L40</f>
        <v>1543</v>
      </c>
      <c r="T40" s="373"/>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c r="CK40" s="327"/>
      <c r="CL40" s="327"/>
      <c r="CM40" s="327"/>
      <c r="CN40" s="327"/>
      <c r="CO40" s="327"/>
      <c r="CP40" s="327"/>
      <c r="CQ40" s="327"/>
      <c r="CR40" s="327"/>
      <c r="CS40" s="327"/>
      <c r="CT40" s="327"/>
      <c r="CU40" s="327"/>
      <c r="CV40" s="327"/>
      <c r="CW40" s="327"/>
      <c r="CX40" s="327"/>
      <c r="CY40" s="327"/>
      <c r="CZ40" s="327"/>
      <c r="DA40" s="327"/>
      <c r="DB40" s="327"/>
      <c r="DC40" s="327"/>
      <c r="DD40" s="327"/>
      <c r="DE40" s="327"/>
      <c r="DF40" s="327"/>
      <c r="DG40" s="327"/>
      <c r="DH40" s="327"/>
      <c r="DI40" s="327"/>
      <c r="DJ40" s="327"/>
      <c r="DK40" s="327"/>
      <c r="DL40" s="327"/>
      <c r="DM40" s="327"/>
      <c r="DN40" s="327"/>
      <c r="DO40" s="327"/>
      <c r="DP40" s="327"/>
      <c r="DQ40" s="327"/>
      <c r="DR40" s="327"/>
      <c r="DS40" s="327"/>
      <c r="DT40" s="327"/>
      <c r="DU40" s="327"/>
      <c r="DV40" s="327"/>
      <c r="DW40" s="327"/>
      <c r="DX40" s="327"/>
      <c r="DY40" s="327"/>
      <c r="DZ40" s="327"/>
      <c r="EA40" s="327"/>
      <c r="EB40" s="327"/>
      <c r="EC40" s="327"/>
      <c r="ED40" s="327"/>
      <c r="EE40" s="327"/>
      <c r="EF40" s="327"/>
      <c r="EG40" s="327"/>
      <c r="EH40" s="327"/>
      <c r="EI40" s="327"/>
      <c r="EJ40" s="327"/>
      <c r="EK40" s="327"/>
      <c r="EL40" s="327"/>
      <c r="EM40" s="327"/>
      <c r="EN40" s="327"/>
      <c r="EO40" s="327"/>
      <c r="EP40" s="327"/>
      <c r="EQ40" s="327"/>
      <c r="ER40" s="327"/>
      <c r="ES40" s="327"/>
      <c r="ET40" s="327"/>
      <c r="EU40" s="327"/>
      <c r="EV40" s="327"/>
      <c r="EW40" s="327"/>
      <c r="EX40" s="327"/>
      <c r="EY40" s="327"/>
      <c r="EZ40" s="327"/>
      <c r="FA40" s="327"/>
      <c r="FB40" s="327"/>
      <c r="FC40" s="327"/>
      <c r="FD40" s="327"/>
      <c r="FE40" s="327"/>
      <c r="FF40" s="327"/>
      <c r="FG40" s="327"/>
      <c r="FH40" s="327"/>
      <c r="FI40" s="327"/>
      <c r="FJ40" s="327"/>
      <c r="FK40" s="327"/>
      <c r="FL40" s="327"/>
      <c r="FM40" s="327"/>
      <c r="FN40" s="327"/>
      <c r="FO40" s="327"/>
      <c r="FP40" s="327"/>
      <c r="FQ40" s="327"/>
      <c r="FR40" s="327"/>
      <c r="FS40" s="327"/>
      <c r="FT40" s="327"/>
      <c r="FU40" s="327"/>
      <c r="FV40" s="327"/>
      <c r="FW40" s="327"/>
      <c r="FX40" s="327"/>
      <c r="FY40" s="327"/>
      <c r="FZ40" s="327"/>
      <c r="GA40" s="327"/>
      <c r="GB40" s="327"/>
      <c r="GC40" s="327"/>
      <c r="GD40" s="327"/>
      <c r="GE40" s="327"/>
      <c r="GF40" s="327"/>
      <c r="GG40" s="327"/>
      <c r="GH40" s="327"/>
      <c r="GI40" s="327"/>
      <c r="GJ40" s="327"/>
      <c r="GK40" s="327"/>
      <c r="GL40" s="327"/>
      <c r="GM40" s="327"/>
      <c r="GN40" s="327"/>
      <c r="GO40" s="327"/>
      <c r="GP40" s="327"/>
      <c r="GQ40" s="327"/>
      <c r="GR40" s="327"/>
      <c r="GS40" s="327"/>
      <c r="GT40" s="327"/>
      <c r="GU40" s="327"/>
      <c r="GV40" s="327"/>
      <c r="GW40" s="327"/>
      <c r="GX40" s="327"/>
      <c r="GY40" s="327"/>
      <c r="GZ40" s="327"/>
      <c r="HA40" s="327"/>
      <c r="HB40" s="327"/>
      <c r="HC40" s="327"/>
      <c r="HD40" s="327"/>
      <c r="HE40" s="327"/>
      <c r="HF40" s="327"/>
      <c r="HG40" s="327"/>
      <c r="HH40" s="327"/>
      <c r="HI40" s="327"/>
      <c r="HJ40" s="327"/>
      <c r="HK40" s="327"/>
      <c r="HL40" s="327"/>
      <c r="HM40" s="327"/>
      <c r="HN40" s="327"/>
      <c r="HO40" s="327"/>
      <c r="HP40" s="327"/>
      <c r="HQ40" s="327"/>
      <c r="HR40" s="327"/>
      <c r="HS40" s="327"/>
      <c r="HT40" s="327"/>
      <c r="HU40" s="327"/>
      <c r="HV40" s="327"/>
      <c r="HW40" s="327"/>
      <c r="HX40" s="327"/>
      <c r="HY40" s="327"/>
      <c r="HZ40" s="327"/>
      <c r="IA40" s="327"/>
      <c r="IB40" s="327"/>
      <c r="IC40" s="327"/>
      <c r="ID40" s="327"/>
      <c r="IE40" s="327"/>
      <c r="IF40" s="327"/>
      <c r="IG40" s="327"/>
      <c r="IH40" s="327"/>
      <c r="II40" s="327"/>
      <c r="IJ40" s="327"/>
      <c r="IK40" s="327"/>
      <c r="IL40" s="327"/>
      <c r="IM40" s="327"/>
      <c r="IN40" s="327"/>
      <c r="IO40" s="327"/>
      <c r="IP40" s="327"/>
      <c r="IQ40" s="327"/>
      <c r="IR40" s="327"/>
      <c r="IS40" s="327"/>
      <c r="IT40" s="327"/>
      <c r="IU40" s="327"/>
      <c r="IV40" s="327"/>
      <c r="IW40" s="327"/>
      <c r="IX40" s="327"/>
      <c r="IY40" s="327"/>
    </row>
    <row r="41" s="253" customFormat="1" ht="11.75" customHeight="1" spans="1:259">
      <c r="A41" s="342" t="s">
        <v>97</v>
      </c>
      <c r="B41" s="343">
        <v>2880</v>
      </c>
      <c r="C41" s="344"/>
      <c r="D41" s="343"/>
      <c r="E41" s="343"/>
      <c r="F41" s="345"/>
      <c r="G41" s="328">
        <f t="shared" si="18"/>
        <v>0</v>
      </c>
      <c r="H41" s="345"/>
      <c r="I41" s="328">
        <f>E41-B41</f>
        <v>-2880</v>
      </c>
      <c r="J41" s="352"/>
      <c r="K41" s="358" t="s">
        <v>98</v>
      </c>
      <c r="L41" s="359"/>
      <c r="M41" s="343"/>
      <c r="N41" s="330"/>
      <c r="O41" s="343"/>
      <c r="P41" s="345"/>
      <c r="Q41" s="328">
        <f t="shared" si="14"/>
        <v>0</v>
      </c>
      <c r="R41" s="345"/>
      <c r="S41" s="328"/>
      <c r="T41" s="373"/>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c r="AW41" s="327"/>
      <c r="AX41" s="327"/>
      <c r="AY41" s="327"/>
      <c r="AZ41" s="327"/>
      <c r="BA41" s="327"/>
      <c r="BB41" s="327"/>
      <c r="BC41" s="327"/>
      <c r="BD41" s="327"/>
      <c r="BE41" s="327"/>
      <c r="BF41" s="327"/>
      <c r="BG41" s="327"/>
      <c r="BH41" s="327"/>
      <c r="BI41" s="327"/>
      <c r="BJ41" s="327"/>
      <c r="BK41" s="327"/>
      <c r="BL41" s="327"/>
      <c r="BM41" s="327"/>
      <c r="BN41" s="327"/>
      <c r="BO41" s="327"/>
      <c r="BP41" s="327"/>
      <c r="BQ41" s="327"/>
      <c r="BR41" s="327"/>
      <c r="BS41" s="327"/>
      <c r="BT41" s="327"/>
      <c r="BU41" s="327"/>
      <c r="BV41" s="327"/>
      <c r="BW41" s="327"/>
      <c r="BX41" s="327"/>
      <c r="BY41" s="327"/>
      <c r="BZ41" s="327"/>
      <c r="CA41" s="327"/>
      <c r="CB41" s="327"/>
      <c r="CC41" s="327"/>
      <c r="CD41" s="327"/>
      <c r="CE41" s="327"/>
      <c r="CF41" s="327"/>
      <c r="CG41" s="327"/>
      <c r="CH41" s="327"/>
      <c r="CI41" s="327"/>
      <c r="CJ41" s="327"/>
      <c r="CK41" s="327"/>
      <c r="CL41" s="327"/>
      <c r="CM41" s="327"/>
      <c r="CN41" s="327"/>
      <c r="CO41" s="327"/>
      <c r="CP41" s="327"/>
      <c r="CQ41" s="327"/>
      <c r="CR41" s="327"/>
      <c r="CS41" s="327"/>
      <c r="CT41" s="327"/>
      <c r="CU41" s="327"/>
      <c r="CV41" s="327"/>
      <c r="CW41" s="327"/>
      <c r="CX41" s="327"/>
      <c r="CY41" s="327"/>
      <c r="CZ41" s="327"/>
      <c r="DA41" s="327"/>
      <c r="DB41" s="327"/>
      <c r="DC41" s="327"/>
      <c r="DD41" s="327"/>
      <c r="DE41" s="327"/>
      <c r="DF41" s="327"/>
      <c r="DG41" s="327"/>
      <c r="DH41" s="327"/>
      <c r="DI41" s="327"/>
      <c r="DJ41" s="327"/>
      <c r="DK41" s="327"/>
      <c r="DL41" s="327"/>
      <c r="DM41" s="327"/>
      <c r="DN41" s="327"/>
      <c r="DO41" s="327"/>
      <c r="DP41" s="327"/>
      <c r="DQ41" s="327"/>
      <c r="DR41" s="327"/>
      <c r="DS41" s="327"/>
      <c r="DT41" s="327"/>
      <c r="DU41" s="327"/>
      <c r="DV41" s="327"/>
      <c r="DW41" s="327"/>
      <c r="DX41" s="327"/>
      <c r="DY41" s="327"/>
      <c r="DZ41" s="327"/>
      <c r="EA41" s="327"/>
      <c r="EB41" s="327"/>
      <c r="EC41" s="327"/>
      <c r="ED41" s="327"/>
      <c r="EE41" s="327"/>
      <c r="EF41" s="327"/>
      <c r="EG41" s="327"/>
      <c r="EH41" s="327"/>
      <c r="EI41" s="327"/>
      <c r="EJ41" s="327"/>
      <c r="EK41" s="327"/>
      <c r="EL41" s="327"/>
      <c r="EM41" s="327"/>
      <c r="EN41" s="327"/>
      <c r="EO41" s="327"/>
      <c r="EP41" s="327"/>
      <c r="EQ41" s="327"/>
      <c r="ER41" s="327"/>
      <c r="ES41" s="327"/>
      <c r="ET41" s="327"/>
      <c r="EU41" s="327"/>
      <c r="EV41" s="327"/>
      <c r="EW41" s="327"/>
      <c r="EX41" s="327"/>
      <c r="EY41" s="327"/>
      <c r="EZ41" s="327"/>
      <c r="FA41" s="327"/>
      <c r="FB41" s="327"/>
      <c r="FC41" s="327"/>
      <c r="FD41" s="327"/>
      <c r="FE41" s="327"/>
      <c r="FF41" s="327"/>
      <c r="FG41" s="327"/>
      <c r="FH41" s="327"/>
      <c r="FI41" s="327"/>
      <c r="FJ41" s="327"/>
      <c r="FK41" s="327"/>
      <c r="FL41" s="327"/>
      <c r="FM41" s="327"/>
      <c r="FN41" s="327"/>
      <c r="FO41" s="327"/>
      <c r="FP41" s="327"/>
      <c r="FQ41" s="327"/>
      <c r="FR41" s="327"/>
      <c r="FS41" s="327"/>
      <c r="FT41" s="327"/>
      <c r="FU41" s="327"/>
      <c r="FV41" s="327"/>
      <c r="FW41" s="327"/>
      <c r="FX41" s="327"/>
      <c r="FY41" s="327"/>
      <c r="FZ41" s="327"/>
      <c r="GA41" s="327"/>
      <c r="GB41" s="327"/>
      <c r="GC41" s="327"/>
      <c r="GD41" s="327"/>
      <c r="GE41" s="327"/>
      <c r="GF41" s="327"/>
      <c r="GG41" s="327"/>
      <c r="GH41" s="327"/>
      <c r="GI41" s="327"/>
      <c r="GJ41" s="327"/>
      <c r="GK41" s="327"/>
      <c r="GL41" s="327"/>
      <c r="GM41" s="327"/>
      <c r="GN41" s="327"/>
      <c r="GO41" s="327"/>
      <c r="GP41" s="327"/>
      <c r="GQ41" s="327"/>
      <c r="GR41" s="327"/>
      <c r="GS41" s="327"/>
      <c r="GT41" s="327"/>
      <c r="GU41" s="327"/>
      <c r="GV41" s="327"/>
      <c r="GW41" s="327"/>
      <c r="GX41" s="327"/>
      <c r="GY41" s="327"/>
      <c r="GZ41" s="327"/>
      <c r="HA41" s="327"/>
      <c r="HB41" s="327"/>
      <c r="HC41" s="327"/>
      <c r="HD41" s="327"/>
      <c r="HE41" s="327"/>
      <c r="HF41" s="327"/>
      <c r="HG41" s="327"/>
      <c r="HH41" s="327"/>
      <c r="HI41" s="327"/>
      <c r="HJ41" s="327"/>
      <c r="HK41" s="327"/>
      <c r="HL41" s="327"/>
      <c r="HM41" s="327"/>
      <c r="HN41" s="327"/>
      <c r="HO41" s="327"/>
      <c r="HP41" s="327"/>
      <c r="HQ41" s="327"/>
      <c r="HR41" s="327"/>
      <c r="HS41" s="327"/>
      <c r="HT41" s="327"/>
      <c r="HU41" s="327"/>
      <c r="HV41" s="327"/>
      <c r="HW41" s="327"/>
      <c r="HX41" s="327"/>
      <c r="HY41" s="327"/>
      <c r="HZ41" s="327"/>
      <c r="IA41" s="327"/>
      <c r="IB41" s="327"/>
      <c r="IC41" s="327"/>
      <c r="ID41" s="327"/>
      <c r="IE41" s="327"/>
      <c r="IF41" s="327"/>
      <c r="IG41" s="327"/>
      <c r="IH41" s="327"/>
      <c r="II41" s="327"/>
      <c r="IJ41" s="327"/>
      <c r="IK41" s="327"/>
      <c r="IL41" s="327"/>
      <c r="IM41" s="327"/>
      <c r="IN41" s="327"/>
      <c r="IO41" s="327"/>
      <c r="IP41" s="327"/>
      <c r="IQ41" s="327"/>
      <c r="IR41" s="327"/>
      <c r="IS41" s="327"/>
      <c r="IT41" s="327"/>
      <c r="IU41" s="327"/>
      <c r="IV41" s="327"/>
      <c r="IW41" s="327"/>
      <c r="IX41" s="327"/>
      <c r="IY41" s="327"/>
    </row>
    <row r="42" s="253" customFormat="1" ht="11.75" customHeight="1" spans="1:259">
      <c r="A42" s="342"/>
      <c r="B42" s="343"/>
      <c r="C42" s="344"/>
      <c r="D42" s="343"/>
      <c r="E42" s="343"/>
      <c r="F42" s="345"/>
      <c r="G42" s="328"/>
      <c r="H42" s="345"/>
      <c r="I42" s="360"/>
      <c r="J42" s="352"/>
      <c r="K42" s="361"/>
      <c r="L42" s="362"/>
      <c r="M42" s="343"/>
      <c r="N42" s="343"/>
      <c r="O42" s="343"/>
      <c r="P42" s="345"/>
      <c r="Q42" s="360"/>
      <c r="R42" s="345"/>
      <c r="S42" s="360"/>
      <c r="T42" s="373"/>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327"/>
      <c r="BR42" s="327"/>
      <c r="BS42" s="327"/>
      <c r="BT42" s="327"/>
      <c r="BU42" s="327"/>
      <c r="BV42" s="327"/>
      <c r="BW42" s="327"/>
      <c r="BX42" s="327"/>
      <c r="BY42" s="327"/>
      <c r="BZ42" s="327"/>
      <c r="CA42" s="327"/>
      <c r="CB42" s="327"/>
      <c r="CC42" s="327"/>
      <c r="CD42" s="327"/>
      <c r="CE42" s="327"/>
      <c r="CF42" s="327"/>
      <c r="CG42" s="327"/>
      <c r="CH42" s="327"/>
      <c r="CI42" s="327"/>
      <c r="CJ42" s="327"/>
      <c r="CK42" s="327"/>
      <c r="CL42" s="327"/>
      <c r="CM42" s="327"/>
      <c r="CN42" s="327"/>
      <c r="CO42" s="327"/>
      <c r="CP42" s="327"/>
      <c r="CQ42" s="327"/>
      <c r="CR42" s="327"/>
      <c r="CS42" s="327"/>
      <c r="CT42" s="327"/>
      <c r="CU42" s="327"/>
      <c r="CV42" s="327"/>
      <c r="CW42" s="327"/>
      <c r="CX42" s="327"/>
      <c r="CY42" s="327"/>
      <c r="CZ42" s="327"/>
      <c r="DA42" s="327"/>
      <c r="DB42" s="327"/>
      <c r="DC42" s="327"/>
      <c r="DD42" s="327"/>
      <c r="DE42" s="327"/>
      <c r="DF42" s="327"/>
      <c r="DG42" s="327"/>
      <c r="DH42" s="327"/>
      <c r="DI42" s="327"/>
      <c r="DJ42" s="327"/>
      <c r="DK42" s="327"/>
      <c r="DL42" s="327"/>
      <c r="DM42" s="327"/>
      <c r="DN42" s="327"/>
      <c r="DO42" s="327"/>
      <c r="DP42" s="327"/>
      <c r="DQ42" s="327"/>
      <c r="DR42" s="327"/>
      <c r="DS42" s="327"/>
      <c r="DT42" s="327"/>
      <c r="DU42" s="327"/>
      <c r="DV42" s="327"/>
      <c r="DW42" s="327"/>
      <c r="DX42" s="327"/>
      <c r="DY42" s="327"/>
      <c r="DZ42" s="327"/>
      <c r="EA42" s="327"/>
      <c r="EB42" s="327"/>
      <c r="EC42" s="327"/>
      <c r="ED42" s="327"/>
      <c r="EE42" s="327"/>
      <c r="EF42" s="327"/>
      <c r="EG42" s="327"/>
      <c r="EH42" s="327"/>
      <c r="EI42" s="327"/>
      <c r="EJ42" s="327"/>
      <c r="EK42" s="327"/>
      <c r="EL42" s="327"/>
      <c r="EM42" s="327"/>
      <c r="EN42" s="327"/>
      <c r="EO42" s="327"/>
      <c r="EP42" s="327"/>
      <c r="EQ42" s="327"/>
      <c r="ER42" s="327"/>
      <c r="ES42" s="327"/>
      <c r="ET42" s="327"/>
      <c r="EU42" s="327"/>
      <c r="EV42" s="327"/>
      <c r="EW42" s="327"/>
      <c r="EX42" s="327"/>
      <c r="EY42" s="327"/>
      <c r="EZ42" s="327"/>
      <c r="FA42" s="327"/>
      <c r="FB42" s="327"/>
      <c r="FC42" s="327"/>
      <c r="FD42" s="327"/>
      <c r="FE42" s="327"/>
      <c r="FF42" s="327"/>
      <c r="FG42" s="327"/>
      <c r="FH42" s="327"/>
      <c r="FI42" s="327"/>
      <c r="FJ42" s="327"/>
      <c r="FK42" s="327"/>
      <c r="FL42" s="327"/>
      <c r="FM42" s="327"/>
      <c r="FN42" s="327"/>
      <c r="FO42" s="327"/>
      <c r="FP42" s="327"/>
      <c r="FQ42" s="327"/>
      <c r="FR42" s="327"/>
      <c r="FS42" s="327"/>
      <c r="FT42" s="327"/>
      <c r="FU42" s="327"/>
      <c r="FV42" s="327"/>
      <c r="FW42" s="327"/>
      <c r="FX42" s="327"/>
      <c r="FY42" s="327"/>
      <c r="FZ42" s="327"/>
      <c r="GA42" s="327"/>
      <c r="GB42" s="327"/>
      <c r="GC42" s="327"/>
      <c r="GD42" s="327"/>
      <c r="GE42" s="327"/>
      <c r="GF42" s="327"/>
      <c r="GG42" s="327"/>
      <c r="GH42" s="327"/>
      <c r="GI42" s="327"/>
      <c r="GJ42" s="327"/>
      <c r="GK42" s="327"/>
      <c r="GL42" s="327"/>
      <c r="GM42" s="327"/>
      <c r="GN42" s="327"/>
      <c r="GO42" s="327"/>
      <c r="GP42" s="327"/>
      <c r="GQ42" s="327"/>
      <c r="GR42" s="327"/>
      <c r="GS42" s="327"/>
      <c r="GT42" s="327"/>
      <c r="GU42" s="327"/>
      <c r="GV42" s="327"/>
      <c r="GW42" s="327"/>
      <c r="GX42" s="327"/>
      <c r="GY42" s="327"/>
      <c r="GZ42" s="327"/>
      <c r="HA42" s="327"/>
      <c r="HB42" s="327"/>
      <c r="HC42" s="327"/>
      <c r="HD42" s="327"/>
      <c r="HE42" s="327"/>
      <c r="HF42" s="327"/>
      <c r="HG42" s="327"/>
      <c r="HH42" s="327"/>
      <c r="HI42" s="327"/>
      <c r="HJ42" s="327"/>
      <c r="HK42" s="327"/>
      <c r="HL42" s="327"/>
      <c r="HM42" s="327"/>
      <c r="HN42" s="327"/>
      <c r="HO42" s="327"/>
      <c r="HP42" s="327"/>
      <c r="HQ42" s="327"/>
      <c r="HR42" s="327"/>
      <c r="HS42" s="327"/>
      <c r="HT42" s="327"/>
      <c r="HU42" s="327"/>
      <c r="HV42" s="327"/>
      <c r="HW42" s="327"/>
      <c r="HX42" s="327"/>
      <c r="HY42" s="327"/>
      <c r="HZ42" s="327"/>
      <c r="IA42" s="327"/>
      <c r="IB42" s="327"/>
      <c r="IC42" s="327"/>
      <c r="ID42" s="327"/>
      <c r="IE42" s="327"/>
      <c r="IF42" s="327"/>
      <c r="IG42" s="327"/>
      <c r="IH42" s="327"/>
      <c r="II42" s="327"/>
      <c r="IJ42" s="327"/>
      <c r="IK42" s="327"/>
      <c r="IL42" s="327"/>
      <c r="IM42" s="327"/>
      <c r="IN42" s="327"/>
      <c r="IO42" s="327"/>
      <c r="IP42" s="327"/>
      <c r="IQ42" s="327"/>
      <c r="IR42" s="327"/>
      <c r="IS42" s="327"/>
      <c r="IT42" s="327"/>
      <c r="IU42" s="327"/>
      <c r="IV42" s="327"/>
      <c r="IW42" s="327"/>
      <c r="IX42" s="327"/>
      <c r="IY42" s="327"/>
    </row>
    <row r="43" s="253" customFormat="1" ht="11.75" customHeight="1" spans="1:259">
      <c r="A43" s="288" t="s">
        <v>99</v>
      </c>
      <c r="B43" s="346">
        <f>SUM(B31:B41)</f>
        <v>3783689</v>
      </c>
      <c r="C43" s="346">
        <f>SUM(C31:C41)</f>
        <v>3751726</v>
      </c>
      <c r="D43" s="346">
        <f>SUM(D31:D41)</f>
        <v>3542851</v>
      </c>
      <c r="E43" s="346">
        <f>SUM(E31:E41)</f>
        <v>3644289</v>
      </c>
      <c r="F43" s="347">
        <f>+E43/D43*100</f>
        <v>102.863174319214</v>
      </c>
      <c r="G43" s="346">
        <f>E43-D43</f>
        <v>101438</v>
      </c>
      <c r="H43" s="347">
        <f>E43/B43*100-100</f>
        <v>-3.68423514723329</v>
      </c>
      <c r="I43" s="363">
        <f>E43-B43</f>
        <v>-139400</v>
      </c>
      <c r="J43" s="364"/>
      <c r="K43" s="312" t="s">
        <v>100</v>
      </c>
      <c r="L43" s="346">
        <f>SUM(L31:L41)</f>
        <v>3783689</v>
      </c>
      <c r="M43" s="346">
        <f>SUM(M31:M41)</f>
        <v>3751725.50980127</v>
      </c>
      <c r="N43" s="346">
        <f>SUM(N31:N41)</f>
        <v>3542850.50980127</v>
      </c>
      <c r="O43" s="346">
        <f>SUM(O31:O41)</f>
        <v>3644289</v>
      </c>
      <c r="P43" s="347">
        <f>+O43/N43*100</f>
        <v>102.863188551651</v>
      </c>
      <c r="Q43" s="363">
        <f>+O43-N43</f>
        <v>101438.490198734</v>
      </c>
      <c r="R43" s="347">
        <f>O43/L43*100-100</f>
        <v>-3.68423514723329</v>
      </c>
      <c r="S43" s="363">
        <f>O43-L43</f>
        <v>-139400</v>
      </c>
      <c r="T43" s="37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327"/>
      <c r="CA43" s="327"/>
      <c r="CB43" s="327"/>
      <c r="CC43" s="327"/>
      <c r="CD43" s="327"/>
      <c r="CE43" s="327"/>
      <c r="CF43" s="327"/>
      <c r="CG43" s="327"/>
      <c r="CH43" s="327"/>
      <c r="CI43" s="327"/>
      <c r="CJ43" s="327"/>
      <c r="CK43" s="327"/>
      <c r="CL43" s="327"/>
      <c r="CM43" s="327"/>
      <c r="CN43" s="327"/>
      <c r="CO43" s="327"/>
      <c r="CP43" s="327"/>
      <c r="CQ43" s="327"/>
      <c r="CR43" s="327"/>
      <c r="CS43" s="327"/>
      <c r="CT43" s="327"/>
      <c r="CU43" s="327"/>
      <c r="CV43" s="327"/>
      <c r="CW43" s="327"/>
      <c r="CX43" s="327"/>
      <c r="CY43" s="327"/>
      <c r="CZ43" s="327"/>
      <c r="DA43" s="327"/>
      <c r="DB43" s="327"/>
      <c r="DC43" s="327"/>
      <c r="DD43" s="327"/>
      <c r="DE43" s="327"/>
      <c r="DF43" s="327"/>
      <c r="DG43" s="327"/>
      <c r="DH43" s="327"/>
      <c r="DI43" s="327"/>
      <c r="DJ43" s="327"/>
      <c r="DK43" s="327"/>
      <c r="DL43" s="327"/>
      <c r="DM43" s="327"/>
      <c r="DN43" s="327"/>
      <c r="DO43" s="327"/>
      <c r="DP43" s="327"/>
      <c r="DQ43" s="327"/>
      <c r="DR43" s="327"/>
      <c r="DS43" s="327"/>
      <c r="DT43" s="327"/>
      <c r="DU43" s="327"/>
      <c r="DV43" s="327"/>
      <c r="DW43" s="327"/>
      <c r="DX43" s="327"/>
      <c r="DY43" s="327"/>
      <c r="DZ43" s="327"/>
      <c r="EA43" s="327"/>
      <c r="EB43" s="327"/>
      <c r="EC43" s="327"/>
      <c r="ED43" s="327"/>
      <c r="EE43" s="327"/>
      <c r="EF43" s="327"/>
      <c r="EG43" s="327"/>
      <c r="EH43" s="327"/>
      <c r="EI43" s="327"/>
      <c r="EJ43" s="327"/>
      <c r="EK43" s="327"/>
      <c r="EL43" s="327"/>
      <c r="EM43" s="327"/>
      <c r="EN43" s="327"/>
      <c r="EO43" s="327"/>
      <c r="EP43" s="327"/>
      <c r="EQ43" s="327"/>
      <c r="ER43" s="327"/>
      <c r="ES43" s="327"/>
      <c r="ET43" s="327"/>
      <c r="EU43" s="327"/>
      <c r="EV43" s="327"/>
      <c r="EW43" s="327"/>
      <c r="EX43" s="327"/>
      <c r="EY43" s="327"/>
      <c r="EZ43" s="327"/>
      <c r="FA43" s="327"/>
      <c r="FB43" s="327"/>
      <c r="FC43" s="327"/>
      <c r="FD43" s="327"/>
      <c r="FE43" s="327"/>
      <c r="FF43" s="327"/>
      <c r="FG43" s="327"/>
      <c r="FH43" s="327"/>
      <c r="FI43" s="327"/>
      <c r="FJ43" s="327"/>
      <c r="FK43" s="327"/>
      <c r="FL43" s="327"/>
      <c r="FM43" s="327"/>
      <c r="FN43" s="327"/>
      <c r="FO43" s="327"/>
      <c r="FP43" s="327"/>
      <c r="FQ43" s="327"/>
      <c r="FR43" s="327"/>
      <c r="FS43" s="327"/>
      <c r="FT43" s="327"/>
      <c r="FU43" s="327"/>
      <c r="FV43" s="327"/>
      <c r="FW43" s="327"/>
      <c r="FX43" s="327"/>
      <c r="FY43" s="327"/>
      <c r="FZ43" s="327"/>
      <c r="GA43" s="327"/>
      <c r="GB43" s="327"/>
      <c r="GC43" s="327"/>
      <c r="GD43" s="327"/>
      <c r="GE43" s="327"/>
      <c r="GF43" s="327"/>
      <c r="GG43" s="327"/>
      <c r="GH43" s="327"/>
      <c r="GI43" s="327"/>
      <c r="GJ43" s="327"/>
      <c r="GK43" s="327"/>
      <c r="GL43" s="327"/>
      <c r="GM43" s="327"/>
      <c r="GN43" s="327"/>
      <c r="GO43" s="327"/>
      <c r="GP43" s="327"/>
      <c r="GQ43" s="327"/>
      <c r="GR43" s="327"/>
      <c r="GS43" s="327"/>
      <c r="GT43" s="327"/>
      <c r="GU43" s="327"/>
      <c r="GV43" s="327"/>
      <c r="GW43" s="327"/>
      <c r="GX43" s="327"/>
      <c r="GY43" s="327"/>
      <c r="GZ43" s="327"/>
      <c r="HA43" s="327"/>
      <c r="HB43" s="327"/>
      <c r="HC43" s="327"/>
      <c r="HD43" s="327"/>
      <c r="HE43" s="327"/>
      <c r="HF43" s="327"/>
      <c r="HG43" s="327"/>
      <c r="HH43" s="327"/>
      <c r="HI43" s="327"/>
      <c r="HJ43" s="327"/>
      <c r="HK43" s="327"/>
      <c r="HL43" s="327"/>
      <c r="HM43" s="327"/>
      <c r="HN43" s="327"/>
      <c r="HO43" s="327"/>
      <c r="HP43" s="327"/>
      <c r="HQ43" s="327"/>
      <c r="HR43" s="327"/>
      <c r="HS43" s="327"/>
      <c r="HT43" s="327"/>
      <c r="HU43" s="327"/>
      <c r="HV43" s="327"/>
      <c r="HW43" s="327"/>
      <c r="HX43" s="327"/>
      <c r="HY43" s="327"/>
      <c r="HZ43" s="327"/>
      <c r="IA43" s="327"/>
      <c r="IB43" s="327"/>
      <c r="IC43" s="327"/>
      <c r="ID43" s="327"/>
      <c r="IE43" s="327"/>
      <c r="IF43" s="327"/>
      <c r="IG43" s="327"/>
      <c r="IH43" s="327"/>
      <c r="II43" s="327"/>
      <c r="IJ43" s="327"/>
      <c r="IK43" s="327"/>
      <c r="IL43" s="327"/>
      <c r="IM43" s="327"/>
      <c r="IN43" s="327"/>
      <c r="IO43" s="327"/>
      <c r="IP43" s="327"/>
      <c r="IQ43" s="327"/>
      <c r="IR43" s="327"/>
      <c r="IS43" s="327"/>
      <c r="IT43" s="327"/>
      <c r="IU43" s="327"/>
      <c r="IV43" s="327"/>
      <c r="IW43" s="327"/>
      <c r="IX43" s="327"/>
      <c r="IY43" s="327"/>
    </row>
    <row r="44" spans="4:19">
      <c r="D44" s="348"/>
      <c r="K44" s="365"/>
      <c r="Q44" s="378"/>
      <c r="R44" s="378"/>
      <c r="S44" s="378"/>
    </row>
    <row r="45" spans="15:15">
      <c r="O45" s="366"/>
    </row>
    <row r="48" spans="15:15">
      <c r="O48" s="366"/>
    </row>
  </sheetData>
  <mergeCells count="3">
    <mergeCell ref="A2:T2"/>
    <mergeCell ref="J5:J43"/>
    <mergeCell ref="T5:T43"/>
  </mergeCells>
  <printOptions horizontalCentered="1"/>
  <pageMargins left="0.590277777777778" right="0.590277777777778" top="0.751388888888889" bottom="0.751388888888889" header="0" footer="0.468055555555556"/>
  <pageSetup paperSize="9" scale="77"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Z43"/>
  <sheetViews>
    <sheetView zoomScale="130" zoomScaleNormal="130" workbookViewId="0">
      <selection activeCell="G27" sqref="G27"/>
    </sheetView>
  </sheetViews>
  <sheetFormatPr defaultColWidth="8.725" defaultRowHeight="13.5"/>
  <cols>
    <col min="1" max="1" width="19.6166666666667" style="254" customWidth="1"/>
    <col min="2" max="2" width="7.625" style="254" customWidth="1"/>
    <col min="3" max="3" width="7.625" style="255" customWidth="1"/>
    <col min="4" max="5" width="7.625" style="256" customWidth="1"/>
    <col min="6" max="6" width="5.625" style="256" customWidth="1"/>
    <col min="7" max="7" width="6.625" style="257" customWidth="1"/>
    <col min="8" max="8" width="5.625" style="257" customWidth="1"/>
    <col min="9" max="9" width="6.625" style="257" customWidth="1"/>
    <col min="10" max="10" width="9.625" style="255" customWidth="1"/>
    <col min="11" max="11" width="18.625" style="254" customWidth="1"/>
    <col min="12" max="12" width="7.625" style="254" customWidth="1"/>
    <col min="13" max="13" width="7.625" style="255" customWidth="1"/>
    <col min="14" max="15" width="7.625" style="258" customWidth="1"/>
    <col min="16" max="16" width="5.625" style="258" customWidth="1"/>
    <col min="17" max="17" width="6.625" style="255" customWidth="1"/>
    <col min="18" max="18" width="5.625" style="255" customWidth="1"/>
    <col min="19" max="19" width="6.625" style="255" customWidth="1"/>
    <col min="20" max="20" width="9.625" style="255" customWidth="1"/>
    <col min="21" max="21" width="22.725" style="254" customWidth="1"/>
    <col min="22" max="25" width="11.3666666666667" style="254" customWidth="1"/>
    <col min="26" max="26" width="11.6333333333333" style="254"/>
    <col min="27" max="36" width="9" style="254"/>
    <col min="37" max="260" width="8.725" style="254"/>
    <col min="261" max="16384" width="8.725" style="259"/>
  </cols>
  <sheetData>
    <row r="1" s="250" customFormat="1" ht="12" customHeight="1" spans="1:20">
      <c r="A1" s="260" t="s">
        <v>5</v>
      </c>
      <c r="B1" s="261"/>
      <c r="C1" s="261"/>
      <c r="D1" s="261"/>
      <c r="E1" s="261"/>
      <c r="F1" s="261"/>
      <c r="G1" s="261"/>
      <c r="H1" s="261"/>
      <c r="I1" s="261"/>
      <c r="J1" s="261"/>
      <c r="K1" s="261"/>
      <c r="L1" s="261"/>
      <c r="M1" s="261"/>
      <c r="N1" s="261"/>
      <c r="O1" s="261"/>
      <c r="P1" s="261"/>
      <c r="Q1" s="261"/>
      <c r="R1" s="261"/>
      <c r="S1" s="261"/>
      <c r="T1" s="261"/>
    </row>
    <row r="2" s="251" customFormat="1" ht="21" customHeight="1" spans="1:20">
      <c r="A2" s="262" t="s">
        <v>101</v>
      </c>
      <c r="B2" s="262"/>
      <c r="C2" s="262"/>
      <c r="D2" s="262"/>
      <c r="E2" s="262"/>
      <c r="F2" s="262"/>
      <c r="G2" s="262"/>
      <c r="H2" s="262"/>
      <c r="I2" s="262"/>
      <c r="J2" s="262"/>
      <c r="K2" s="262"/>
      <c r="L2" s="262"/>
      <c r="M2" s="262"/>
      <c r="N2" s="262"/>
      <c r="O2" s="262"/>
      <c r="P2" s="262"/>
      <c r="Q2" s="262"/>
      <c r="R2" s="262"/>
      <c r="S2" s="262"/>
      <c r="T2" s="262"/>
    </row>
    <row r="3" s="250" customFormat="1" ht="12" customHeight="1" spans="1:20">
      <c r="A3" s="263"/>
      <c r="B3" s="263"/>
      <c r="C3" s="264"/>
      <c r="D3" s="265"/>
      <c r="E3" s="265"/>
      <c r="F3" s="265"/>
      <c r="G3" s="266"/>
      <c r="H3" s="266"/>
      <c r="I3" s="266"/>
      <c r="J3" s="264"/>
      <c r="K3" s="263"/>
      <c r="L3" s="263"/>
      <c r="M3" s="264"/>
      <c r="N3" s="297"/>
      <c r="O3" s="297"/>
      <c r="P3" s="261"/>
      <c r="Q3" s="316" t="s">
        <v>21</v>
      </c>
      <c r="R3" s="316"/>
      <c r="S3" s="316"/>
      <c r="T3" s="316"/>
    </row>
    <row r="4" s="252" customFormat="1" ht="31" customHeight="1" spans="1:20">
      <c r="A4" s="267" t="s">
        <v>22</v>
      </c>
      <c r="B4" s="268" t="s">
        <v>23</v>
      </c>
      <c r="C4" s="269" t="s">
        <v>24</v>
      </c>
      <c r="D4" s="270" t="s">
        <v>25</v>
      </c>
      <c r="E4" s="270" t="s">
        <v>26</v>
      </c>
      <c r="F4" s="270" t="s">
        <v>27</v>
      </c>
      <c r="G4" s="271" t="s">
        <v>28</v>
      </c>
      <c r="H4" s="270" t="s">
        <v>102</v>
      </c>
      <c r="I4" s="271" t="s">
        <v>103</v>
      </c>
      <c r="J4" s="298" t="s">
        <v>104</v>
      </c>
      <c r="K4" s="299" t="s">
        <v>32</v>
      </c>
      <c r="L4" s="268" t="s">
        <v>23</v>
      </c>
      <c r="M4" s="269" t="s">
        <v>24</v>
      </c>
      <c r="N4" s="270" t="s">
        <v>25</v>
      </c>
      <c r="O4" s="270" t="s">
        <v>26</v>
      </c>
      <c r="P4" s="270" t="s">
        <v>105</v>
      </c>
      <c r="Q4" s="270" t="s">
        <v>106</v>
      </c>
      <c r="R4" s="270" t="s">
        <v>102</v>
      </c>
      <c r="S4" s="270" t="s">
        <v>103</v>
      </c>
      <c r="T4" s="317" t="s">
        <v>104</v>
      </c>
    </row>
    <row r="5" s="253" customFormat="1" ht="20" customHeight="1" spans="1:260">
      <c r="A5" s="272" t="s">
        <v>107</v>
      </c>
      <c r="B5" s="273">
        <f>SUM(B6:B13)</f>
        <v>224961</v>
      </c>
      <c r="C5" s="273">
        <f>SUM(C6:C13)</f>
        <v>919221</v>
      </c>
      <c r="D5" s="273">
        <f>SUM(D6:D13)</f>
        <v>570851</v>
      </c>
      <c r="E5" s="273">
        <f>SUM(E6:E13)</f>
        <v>296167</v>
      </c>
      <c r="F5" s="274">
        <f>+E5/D5*100</f>
        <v>51.8816643922845</v>
      </c>
      <c r="G5" s="275">
        <f>+E5-D5</f>
        <v>-274684</v>
      </c>
      <c r="H5" s="274">
        <f>E5/B5*100-100</f>
        <v>31.6525975613551</v>
      </c>
      <c r="I5" s="275">
        <f t="shared" ref="I5:I13" si="0">E5-B5</f>
        <v>71206</v>
      </c>
      <c r="J5" s="300" t="s">
        <v>108</v>
      </c>
      <c r="K5" s="301" t="s">
        <v>109</v>
      </c>
      <c r="L5" s="302"/>
      <c r="M5" s="302"/>
      <c r="N5" s="302"/>
      <c r="O5" s="302"/>
      <c r="P5" s="303"/>
      <c r="Q5" s="318"/>
      <c r="R5" s="305"/>
      <c r="S5" s="318"/>
      <c r="T5" s="319" t="s">
        <v>110</v>
      </c>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c r="ED5" s="292"/>
      <c r="EE5" s="292"/>
      <c r="EF5" s="292"/>
      <c r="EG5" s="292"/>
      <c r="EH5" s="292"/>
      <c r="EI5" s="292"/>
      <c r="EJ5" s="292"/>
      <c r="EK5" s="292"/>
      <c r="EL5" s="292"/>
      <c r="EM5" s="292"/>
      <c r="EN5" s="292"/>
      <c r="EO5" s="292"/>
      <c r="EP5" s="292"/>
      <c r="EQ5" s="292"/>
      <c r="ER5" s="292"/>
      <c r="ES5" s="292"/>
      <c r="ET5" s="292"/>
      <c r="EU5" s="292"/>
      <c r="EV5" s="292"/>
      <c r="EW5" s="292"/>
      <c r="EX5" s="292"/>
      <c r="EY5" s="292"/>
      <c r="EZ5" s="292"/>
      <c r="FA5" s="292"/>
      <c r="FB5" s="292"/>
      <c r="FC5" s="292"/>
      <c r="FD5" s="292"/>
      <c r="FE5" s="292"/>
      <c r="FF5" s="292"/>
      <c r="FG5" s="292"/>
      <c r="FH5" s="292"/>
      <c r="FI5" s="292"/>
      <c r="FJ5" s="292"/>
      <c r="FK5" s="292"/>
      <c r="FL5" s="292"/>
      <c r="FM5" s="292"/>
      <c r="FN5" s="292"/>
      <c r="FO5" s="292"/>
      <c r="FP5" s="292"/>
      <c r="FQ5" s="292"/>
      <c r="FR5" s="292"/>
      <c r="FS5" s="292"/>
      <c r="FT5" s="292"/>
      <c r="FU5" s="292"/>
      <c r="FV5" s="292"/>
      <c r="FW5" s="292"/>
      <c r="FX5" s="292"/>
      <c r="FY5" s="292"/>
      <c r="FZ5" s="292"/>
      <c r="GA5" s="292"/>
      <c r="GB5" s="292"/>
      <c r="GC5" s="292"/>
      <c r="GD5" s="292"/>
      <c r="GE5" s="292"/>
      <c r="GF5" s="292"/>
      <c r="GG5" s="292"/>
      <c r="GH5" s="292"/>
      <c r="GI5" s="292"/>
      <c r="GJ5" s="292"/>
      <c r="GK5" s="292"/>
      <c r="GL5" s="292"/>
      <c r="GM5" s="292"/>
      <c r="GN5" s="292"/>
      <c r="GO5" s="292"/>
      <c r="GP5" s="292"/>
      <c r="GQ5" s="292"/>
      <c r="GR5" s="292"/>
      <c r="GS5" s="292"/>
      <c r="GT5" s="292"/>
      <c r="GU5" s="292"/>
      <c r="GV5" s="292"/>
      <c r="GW5" s="292"/>
      <c r="GX5" s="292"/>
      <c r="GY5" s="292"/>
      <c r="GZ5" s="292"/>
      <c r="HA5" s="292"/>
      <c r="HB5" s="292"/>
      <c r="HC5" s="292"/>
      <c r="HD5" s="292"/>
      <c r="HE5" s="292"/>
      <c r="HF5" s="292"/>
      <c r="HG5" s="292"/>
      <c r="HH5" s="292"/>
      <c r="HI5" s="292"/>
      <c r="HJ5" s="292"/>
      <c r="HK5" s="292"/>
      <c r="HL5" s="292"/>
      <c r="HM5" s="292"/>
      <c r="HN5" s="292"/>
      <c r="HO5" s="292"/>
      <c r="HP5" s="292"/>
      <c r="HQ5" s="292"/>
      <c r="HR5" s="292"/>
      <c r="HS5" s="292"/>
      <c r="HT5" s="292"/>
      <c r="HU5" s="292"/>
      <c r="HV5" s="292"/>
      <c r="HW5" s="292"/>
      <c r="HX5" s="292"/>
      <c r="HY5" s="292"/>
      <c r="HZ5" s="292"/>
      <c r="IA5" s="292"/>
      <c r="IB5" s="292"/>
      <c r="IC5" s="292"/>
      <c r="ID5" s="292"/>
      <c r="IE5" s="292"/>
      <c r="IF5" s="292"/>
      <c r="IG5" s="292"/>
      <c r="IH5" s="292"/>
      <c r="II5" s="292"/>
      <c r="IJ5" s="292"/>
      <c r="IK5" s="292"/>
      <c r="IL5" s="292"/>
      <c r="IM5" s="292"/>
      <c r="IN5" s="292"/>
      <c r="IO5" s="292"/>
      <c r="IP5" s="292"/>
      <c r="IQ5" s="292"/>
      <c r="IR5" s="292"/>
      <c r="IS5" s="292"/>
      <c r="IT5" s="292"/>
      <c r="IU5" s="292"/>
      <c r="IV5" s="292"/>
      <c r="IW5" s="292"/>
      <c r="IX5" s="292"/>
      <c r="IY5" s="292"/>
      <c r="IZ5" s="292"/>
    </row>
    <row r="6" s="253" customFormat="1" ht="20" customHeight="1" spans="1:260">
      <c r="A6" s="276" t="s">
        <v>111</v>
      </c>
      <c r="B6" s="273">
        <v>152214</v>
      </c>
      <c r="C6" s="273">
        <v>827021</v>
      </c>
      <c r="D6" s="273">
        <v>488500</v>
      </c>
      <c r="E6" s="273">
        <v>217548</v>
      </c>
      <c r="F6" s="274">
        <f>+E6/D6*100</f>
        <v>44.5338792221085</v>
      </c>
      <c r="G6" s="275">
        <f>+E6-D6</f>
        <v>-270952</v>
      </c>
      <c r="H6" s="274">
        <f>E6/B6*100-100</f>
        <v>42.9224644250857</v>
      </c>
      <c r="I6" s="275">
        <f t="shared" si="0"/>
        <v>65334</v>
      </c>
      <c r="J6" s="304"/>
      <c r="K6" s="301" t="s">
        <v>112</v>
      </c>
      <c r="L6" s="302">
        <v>10</v>
      </c>
      <c r="M6" s="302">
        <v>15</v>
      </c>
      <c r="N6" s="302">
        <v>10</v>
      </c>
      <c r="O6" s="302">
        <v>10</v>
      </c>
      <c r="P6" s="303"/>
      <c r="Q6" s="318"/>
      <c r="R6" s="305"/>
      <c r="S6" s="318"/>
      <c r="T6" s="320"/>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c r="ED6" s="292"/>
      <c r="EE6" s="292"/>
      <c r="EF6" s="292"/>
      <c r="EG6" s="292"/>
      <c r="EH6" s="292"/>
      <c r="EI6" s="292"/>
      <c r="EJ6" s="292"/>
      <c r="EK6" s="292"/>
      <c r="EL6" s="292"/>
      <c r="EM6" s="292"/>
      <c r="EN6" s="292"/>
      <c r="EO6" s="292"/>
      <c r="EP6" s="292"/>
      <c r="EQ6" s="292"/>
      <c r="ER6" s="292"/>
      <c r="ES6" s="292"/>
      <c r="ET6" s="292"/>
      <c r="EU6" s="292"/>
      <c r="EV6" s="292"/>
      <c r="EW6" s="292"/>
      <c r="EX6" s="292"/>
      <c r="EY6" s="292"/>
      <c r="EZ6" s="292"/>
      <c r="FA6" s="292"/>
      <c r="FB6" s="292"/>
      <c r="FC6" s="292"/>
      <c r="FD6" s="292"/>
      <c r="FE6" s="292"/>
      <c r="FF6" s="292"/>
      <c r="FG6" s="292"/>
      <c r="FH6" s="292"/>
      <c r="FI6" s="292"/>
      <c r="FJ6" s="292"/>
      <c r="FK6" s="292"/>
      <c r="FL6" s="292"/>
      <c r="FM6" s="292"/>
      <c r="FN6" s="292"/>
      <c r="FO6" s="292"/>
      <c r="FP6" s="292"/>
      <c r="FQ6" s="292"/>
      <c r="FR6" s="292"/>
      <c r="FS6" s="292"/>
      <c r="FT6" s="292"/>
      <c r="FU6" s="292"/>
      <c r="FV6" s="292"/>
      <c r="FW6" s="292"/>
      <c r="FX6" s="292"/>
      <c r="FY6" s="292"/>
      <c r="FZ6" s="292"/>
      <c r="GA6" s="292"/>
      <c r="GB6" s="292"/>
      <c r="GC6" s="292"/>
      <c r="GD6" s="292"/>
      <c r="GE6" s="292"/>
      <c r="GF6" s="292"/>
      <c r="GG6" s="292"/>
      <c r="GH6" s="292"/>
      <c r="GI6" s="292"/>
      <c r="GJ6" s="292"/>
      <c r="GK6" s="292"/>
      <c r="GL6" s="292"/>
      <c r="GM6" s="292"/>
      <c r="GN6" s="292"/>
      <c r="GO6" s="292"/>
      <c r="GP6" s="292"/>
      <c r="GQ6" s="292"/>
      <c r="GR6" s="292"/>
      <c r="GS6" s="292"/>
      <c r="GT6" s="292"/>
      <c r="GU6" s="292"/>
      <c r="GV6" s="292"/>
      <c r="GW6" s="292"/>
      <c r="GX6" s="292"/>
      <c r="GY6" s="292"/>
      <c r="GZ6" s="292"/>
      <c r="HA6" s="292"/>
      <c r="HB6" s="292"/>
      <c r="HC6" s="292"/>
      <c r="HD6" s="292"/>
      <c r="HE6" s="292"/>
      <c r="HF6" s="292"/>
      <c r="HG6" s="292"/>
      <c r="HH6" s="292"/>
      <c r="HI6" s="292"/>
      <c r="HJ6" s="292"/>
      <c r="HK6" s="292"/>
      <c r="HL6" s="292"/>
      <c r="HM6" s="292"/>
      <c r="HN6" s="292"/>
      <c r="HO6" s="292"/>
      <c r="HP6" s="292"/>
      <c r="HQ6" s="292"/>
      <c r="HR6" s="292"/>
      <c r="HS6" s="292"/>
      <c r="HT6" s="292"/>
      <c r="HU6" s="292"/>
      <c r="HV6" s="292"/>
      <c r="HW6" s="292"/>
      <c r="HX6" s="292"/>
      <c r="HY6" s="292"/>
      <c r="HZ6" s="292"/>
      <c r="IA6" s="292"/>
      <c r="IB6" s="292"/>
      <c r="IC6" s="292"/>
      <c r="ID6" s="292"/>
      <c r="IE6" s="292"/>
      <c r="IF6" s="292"/>
      <c r="IG6" s="292"/>
      <c r="IH6" s="292"/>
      <c r="II6" s="292"/>
      <c r="IJ6" s="292"/>
      <c r="IK6" s="292"/>
      <c r="IL6" s="292"/>
      <c r="IM6" s="292"/>
      <c r="IN6" s="292"/>
      <c r="IO6" s="292"/>
      <c r="IP6" s="292"/>
      <c r="IQ6" s="292"/>
      <c r="IR6" s="292"/>
      <c r="IS6" s="292"/>
      <c r="IT6" s="292"/>
      <c r="IU6" s="292"/>
      <c r="IV6" s="292"/>
      <c r="IW6" s="292"/>
      <c r="IX6" s="292"/>
      <c r="IY6" s="292"/>
      <c r="IZ6" s="292"/>
    </row>
    <row r="7" s="253" customFormat="1" ht="20" customHeight="1" spans="1:260">
      <c r="A7" s="277" t="s">
        <v>113</v>
      </c>
      <c r="B7" s="273">
        <v>7776</v>
      </c>
      <c r="C7" s="273"/>
      <c r="D7" s="273">
        <v>10128</v>
      </c>
      <c r="E7" s="273">
        <v>10722</v>
      </c>
      <c r="F7" s="274"/>
      <c r="G7" s="275"/>
      <c r="H7" s="274"/>
      <c r="I7" s="275">
        <f t="shared" si="0"/>
        <v>2946</v>
      </c>
      <c r="J7" s="304"/>
      <c r="K7" s="301" t="s">
        <v>114</v>
      </c>
      <c r="L7" s="302">
        <v>82226</v>
      </c>
      <c r="M7" s="302">
        <v>187448</v>
      </c>
      <c r="N7" s="302">
        <v>192205</v>
      </c>
      <c r="O7" s="302">
        <v>187893</v>
      </c>
      <c r="P7" s="305">
        <f>+O7/N7*100</f>
        <v>97.7565620041102</v>
      </c>
      <c r="Q7" s="318">
        <f>+O7-N7</f>
        <v>-4312</v>
      </c>
      <c r="R7" s="305">
        <f t="shared" ref="R7" si="1">O7/L7*100-100</f>
        <v>128.508014496631</v>
      </c>
      <c r="S7" s="318">
        <f t="shared" ref="S5:S7" si="2">O7-L7</f>
        <v>105667</v>
      </c>
      <c r="T7" s="320"/>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c r="ED7" s="292"/>
      <c r="EE7" s="292"/>
      <c r="EF7" s="292"/>
      <c r="EG7" s="292"/>
      <c r="EH7" s="292"/>
      <c r="EI7" s="292"/>
      <c r="EJ7" s="292"/>
      <c r="EK7" s="292"/>
      <c r="EL7" s="292"/>
      <c r="EM7" s="292"/>
      <c r="EN7" s="292"/>
      <c r="EO7" s="292"/>
      <c r="EP7" s="292"/>
      <c r="EQ7" s="292"/>
      <c r="ER7" s="292"/>
      <c r="ES7" s="292"/>
      <c r="ET7" s="292"/>
      <c r="EU7" s="292"/>
      <c r="EV7" s="292"/>
      <c r="EW7" s="292"/>
      <c r="EX7" s="292"/>
      <c r="EY7" s="292"/>
      <c r="EZ7" s="292"/>
      <c r="FA7" s="292"/>
      <c r="FB7" s="292"/>
      <c r="FC7" s="292"/>
      <c r="FD7" s="292"/>
      <c r="FE7" s="292"/>
      <c r="FF7" s="292"/>
      <c r="FG7" s="292"/>
      <c r="FH7" s="292"/>
      <c r="FI7" s="292"/>
      <c r="FJ7" s="292"/>
      <c r="FK7" s="292"/>
      <c r="FL7" s="292"/>
      <c r="FM7" s="292"/>
      <c r="FN7" s="292"/>
      <c r="FO7" s="292"/>
      <c r="FP7" s="292"/>
      <c r="FQ7" s="292"/>
      <c r="FR7" s="292"/>
      <c r="FS7" s="292"/>
      <c r="FT7" s="292"/>
      <c r="FU7" s="292"/>
      <c r="FV7" s="292"/>
      <c r="FW7" s="292"/>
      <c r="FX7" s="292"/>
      <c r="FY7" s="292"/>
      <c r="FZ7" s="292"/>
      <c r="GA7" s="292"/>
      <c r="GB7" s="292"/>
      <c r="GC7" s="292"/>
      <c r="GD7" s="292"/>
      <c r="GE7" s="292"/>
      <c r="GF7" s="292"/>
      <c r="GG7" s="292"/>
      <c r="GH7" s="292"/>
      <c r="GI7" s="292"/>
      <c r="GJ7" s="292"/>
      <c r="GK7" s="292"/>
      <c r="GL7" s="292"/>
      <c r="GM7" s="292"/>
      <c r="GN7" s="292"/>
      <c r="GO7" s="292"/>
      <c r="GP7" s="292"/>
      <c r="GQ7" s="292"/>
      <c r="GR7" s="292"/>
      <c r="GS7" s="292"/>
      <c r="GT7" s="292"/>
      <c r="GU7" s="292"/>
      <c r="GV7" s="292"/>
      <c r="GW7" s="292"/>
      <c r="GX7" s="292"/>
      <c r="GY7" s="292"/>
      <c r="GZ7" s="292"/>
      <c r="HA7" s="292"/>
      <c r="HB7" s="292"/>
      <c r="HC7" s="292"/>
      <c r="HD7" s="292"/>
      <c r="HE7" s="292"/>
      <c r="HF7" s="292"/>
      <c r="HG7" s="292"/>
      <c r="HH7" s="292"/>
      <c r="HI7" s="292"/>
      <c r="HJ7" s="292"/>
      <c r="HK7" s="292"/>
      <c r="HL7" s="292"/>
      <c r="HM7" s="292"/>
      <c r="HN7" s="292"/>
      <c r="HO7" s="292"/>
      <c r="HP7" s="292"/>
      <c r="HQ7" s="292"/>
      <c r="HR7" s="292"/>
      <c r="HS7" s="292"/>
      <c r="HT7" s="292"/>
      <c r="HU7" s="292"/>
      <c r="HV7" s="292"/>
      <c r="HW7" s="292"/>
      <c r="HX7" s="292"/>
      <c r="HY7" s="292"/>
      <c r="HZ7" s="292"/>
      <c r="IA7" s="292"/>
      <c r="IB7" s="292"/>
      <c r="IC7" s="292"/>
      <c r="ID7" s="292"/>
      <c r="IE7" s="292"/>
      <c r="IF7" s="292"/>
      <c r="IG7" s="292"/>
      <c r="IH7" s="292"/>
      <c r="II7" s="292"/>
      <c r="IJ7" s="292"/>
      <c r="IK7" s="292"/>
      <c r="IL7" s="292"/>
      <c r="IM7" s="292"/>
      <c r="IN7" s="292"/>
      <c r="IO7" s="292"/>
      <c r="IP7" s="292"/>
      <c r="IQ7" s="292"/>
      <c r="IR7" s="292"/>
      <c r="IS7" s="292"/>
      <c r="IT7" s="292"/>
      <c r="IU7" s="292"/>
      <c r="IV7" s="292"/>
      <c r="IW7" s="292"/>
      <c r="IX7" s="292"/>
      <c r="IY7" s="292"/>
      <c r="IZ7" s="292"/>
    </row>
    <row r="8" s="253" customFormat="1" ht="20" customHeight="1" spans="1:260">
      <c r="A8" s="277" t="s">
        <v>115</v>
      </c>
      <c r="B8" s="273">
        <v>1579</v>
      </c>
      <c r="C8" s="273"/>
      <c r="D8" s="273">
        <v>123</v>
      </c>
      <c r="E8" s="273">
        <v>136</v>
      </c>
      <c r="F8" s="274"/>
      <c r="G8" s="275">
        <f t="shared" ref="G8:G13" si="3">+E8-D8</f>
        <v>13</v>
      </c>
      <c r="H8" s="274">
        <f t="shared" ref="H8:H13" si="4">E8/B8*100-100</f>
        <v>-91.3869537682077</v>
      </c>
      <c r="I8" s="275">
        <f t="shared" si="0"/>
        <v>-1443</v>
      </c>
      <c r="J8" s="304"/>
      <c r="K8" s="301" t="s">
        <v>116</v>
      </c>
      <c r="L8" s="302"/>
      <c r="M8" s="302"/>
      <c r="N8" s="302"/>
      <c r="O8" s="302"/>
      <c r="P8" s="305"/>
      <c r="Q8" s="318"/>
      <c r="R8" s="305"/>
      <c r="S8" s="318"/>
      <c r="T8" s="320"/>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c r="ED8" s="292"/>
      <c r="EE8" s="292"/>
      <c r="EF8" s="292"/>
      <c r="EG8" s="292"/>
      <c r="EH8" s="292"/>
      <c r="EI8" s="292"/>
      <c r="EJ8" s="292"/>
      <c r="EK8" s="292"/>
      <c r="EL8" s="292"/>
      <c r="EM8" s="292"/>
      <c r="EN8" s="292"/>
      <c r="EO8" s="292"/>
      <c r="EP8" s="292"/>
      <c r="EQ8" s="292"/>
      <c r="ER8" s="292"/>
      <c r="ES8" s="292"/>
      <c r="ET8" s="292"/>
      <c r="EU8" s="292"/>
      <c r="EV8" s="292"/>
      <c r="EW8" s="292"/>
      <c r="EX8" s="292"/>
      <c r="EY8" s="292"/>
      <c r="EZ8" s="292"/>
      <c r="FA8" s="292"/>
      <c r="FB8" s="292"/>
      <c r="FC8" s="292"/>
      <c r="FD8" s="292"/>
      <c r="FE8" s="292"/>
      <c r="FF8" s="292"/>
      <c r="FG8" s="292"/>
      <c r="FH8" s="292"/>
      <c r="FI8" s="292"/>
      <c r="FJ8" s="292"/>
      <c r="FK8" s="292"/>
      <c r="FL8" s="292"/>
      <c r="FM8" s="292"/>
      <c r="FN8" s="292"/>
      <c r="FO8" s="292"/>
      <c r="FP8" s="292"/>
      <c r="FQ8" s="292"/>
      <c r="FR8" s="292"/>
      <c r="FS8" s="292"/>
      <c r="FT8" s="292"/>
      <c r="FU8" s="292"/>
      <c r="FV8" s="292"/>
      <c r="FW8" s="292"/>
      <c r="FX8" s="292"/>
      <c r="FY8" s="292"/>
      <c r="FZ8" s="292"/>
      <c r="GA8" s="292"/>
      <c r="GB8" s="292"/>
      <c r="GC8" s="292"/>
      <c r="GD8" s="292"/>
      <c r="GE8" s="292"/>
      <c r="GF8" s="292"/>
      <c r="GG8" s="292"/>
      <c r="GH8" s="292"/>
      <c r="GI8" s="292"/>
      <c r="GJ8" s="292"/>
      <c r="GK8" s="292"/>
      <c r="GL8" s="292"/>
      <c r="GM8" s="292"/>
      <c r="GN8" s="292"/>
      <c r="GO8" s="292"/>
      <c r="GP8" s="292"/>
      <c r="GQ8" s="292"/>
      <c r="GR8" s="292"/>
      <c r="GS8" s="292"/>
      <c r="GT8" s="292"/>
      <c r="GU8" s="292"/>
      <c r="GV8" s="292"/>
      <c r="GW8" s="292"/>
      <c r="GX8" s="292"/>
      <c r="GY8" s="292"/>
      <c r="GZ8" s="292"/>
      <c r="HA8" s="292"/>
      <c r="HB8" s="292"/>
      <c r="HC8" s="292"/>
      <c r="HD8" s="292"/>
      <c r="HE8" s="292"/>
      <c r="HF8" s="292"/>
      <c r="HG8" s="292"/>
      <c r="HH8" s="292"/>
      <c r="HI8" s="292"/>
      <c r="HJ8" s="292"/>
      <c r="HK8" s="292"/>
      <c r="HL8" s="292"/>
      <c r="HM8" s="292"/>
      <c r="HN8" s="292"/>
      <c r="HO8" s="292"/>
      <c r="HP8" s="292"/>
      <c r="HQ8" s="292"/>
      <c r="HR8" s="292"/>
      <c r="HS8" s="292"/>
      <c r="HT8" s="292"/>
      <c r="HU8" s="292"/>
      <c r="HV8" s="292"/>
      <c r="HW8" s="292"/>
      <c r="HX8" s="292"/>
      <c r="HY8" s="292"/>
      <c r="HZ8" s="292"/>
      <c r="IA8" s="292"/>
      <c r="IB8" s="292"/>
      <c r="IC8" s="292"/>
      <c r="ID8" s="292"/>
      <c r="IE8" s="292"/>
      <c r="IF8" s="292"/>
      <c r="IG8" s="292"/>
      <c r="IH8" s="292"/>
      <c r="II8" s="292"/>
      <c r="IJ8" s="292"/>
      <c r="IK8" s="292"/>
      <c r="IL8" s="292"/>
      <c r="IM8" s="292"/>
      <c r="IN8" s="292"/>
      <c r="IO8" s="292"/>
      <c r="IP8" s="292"/>
      <c r="IQ8" s="292"/>
      <c r="IR8" s="292"/>
      <c r="IS8" s="292"/>
      <c r="IT8" s="292"/>
      <c r="IU8" s="292"/>
      <c r="IV8" s="292"/>
      <c r="IW8" s="292"/>
      <c r="IX8" s="292"/>
      <c r="IY8" s="292"/>
      <c r="IZ8" s="292"/>
    </row>
    <row r="9" s="253" customFormat="1" ht="20" customHeight="1" spans="1:260">
      <c r="A9" s="277" t="s">
        <v>117</v>
      </c>
      <c r="B9" s="273">
        <v>28856</v>
      </c>
      <c r="C9" s="273">
        <v>50000</v>
      </c>
      <c r="D9" s="273">
        <v>27000</v>
      </c>
      <c r="E9" s="273">
        <v>24932</v>
      </c>
      <c r="F9" s="274">
        <f t="shared" ref="F9:F13" si="5">+E9/D9*100</f>
        <v>92.3407407407407</v>
      </c>
      <c r="G9" s="275">
        <f t="shared" si="3"/>
        <v>-2068</v>
      </c>
      <c r="H9" s="274">
        <f t="shared" si="4"/>
        <v>-13.5985583587469</v>
      </c>
      <c r="I9" s="275">
        <f t="shared" si="0"/>
        <v>-3924</v>
      </c>
      <c r="J9" s="304"/>
      <c r="K9" s="301" t="s">
        <v>118</v>
      </c>
      <c r="L9" s="302"/>
      <c r="M9" s="302"/>
      <c r="N9" s="302"/>
      <c r="O9" s="302"/>
      <c r="P9" s="305"/>
      <c r="Q9" s="318"/>
      <c r="R9" s="305"/>
      <c r="S9" s="318"/>
      <c r="T9" s="320"/>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2"/>
      <c r="CQ9" s="292"/>
      <c r="CR9" s="292"/>
      <c r="CS9" s="292"/>
      <c r="CT9" s="292"/>
      <c r="CU9" s="292"/>
      <c r="CV9" s="292"/>
      <c r="CW9" s="292"/>
      <c r="CX9" s="292"/>
      <c r="CY9" s="292"/>
      <c r="CZ9" s="292"/>
      <c r="DA9" s="292"/>
      <c r="DB9" s="292"/>
      <c r="DC9" s="292"/>
      <c r="DD9" s="292"/>
      <c r="DE9" s="292"/>
      <c r="DF9" s="292"/>
      <c r="DG9" s="292"/>
      <c r="DH9" s="292"/>
      <c r="DI9" s="292"/>
      <c r="DJ9" s="292"/>
      <c r="DK9" s="292"/>
      <c r="DL9" s="292"/>
      <c r="DM9" s="292"/>
      <c r="DN9" s="292"/>
      <c r="DO9" s="292"/>
      <c r="DP9" s="292"/>
      <c r="DQ9" s="292"/>
      <c r="DR9" s="292"/>
      <c r="DS9" s="292"/>
      <c r="DT9" s="292"/>
      <c r="DU9" s="292"/>
      <c r="DV9" s="292"/>
      <c r="DW9" s="292"/>
      <c r="DX9" s="292"/>
      <c r="DY9" s="292"/>
      <c r="DZ9" s="292"/>
      <c r="EA9" s="292"/>
      <c r="EB9" s="292"/>
      <c r="EC9" s="292"/>
      <c r="ED9" s="292"/>
      <c r="EE9" s="292"/>
      <c r="EF9" s="292"/>
      <c r="EG9" s="292"/>
      <c r="EH9" s="292"/>
      <c r="EI9" s="292"/>
      <c r="EJ9" s="292"/>
      <c r="EK9" s="292"/>
      <c r="EL9" s="292"/>
      <c r="EM9" s="292"/>
      <c r="EN9" s="292"/>
      <c r="EO9" s="292"/>
      <c r="EP9" s="292"/>
      <c r="EQ9" s="292"/>
      <c r="ER9" s="292"/>
      <c r="ES9" s="292"/>
      <c r="ET9" s="292"/>
      <c r="EU9" s="292"/>
      <c r="EV9" s="292"/>
      <c r="EW9" s="292"/>
      <c r="EX9" s="292"/>
      <c r="EY9" s="292"/>
      <c r="EZ9" s="292"/>
      <c r="FA9" s="292"/>
      <c r="FB9" s="292"/>
      <c r="FC9" s="292"/>
      <c r="FD9" s="292"/>
      <c r="FE9" s="292"/>
      <c r="FF9" s="292"/>
      <c r="FG9" s="292"/>
      <c r="FH9" s="292"/>
      <c r="FI9" s="292"/>
      <c r="FJ9" s="292"/>
      <c r="FK9" s="292"/>
      <c r="FL9" s="292"/>
      <c r="FM9" s="292"/>
      <c r="FN9" s="292"/>
      <c r="FO9" s="292"/>
      <c r="FP9" s="292"/>
      <c r="FQ9" s="292"/>
      <c r="FR9" s="292"/>
      <c r="FS9" s="292"/>
      <c r="FT9" s="292"/>
      <c r="FU9" s="292"/>
      <c r="FV9" s="292"/>
      <c r="FW9" s="292"/>
      <c r="FX9" s="292"/>
      <c r="FY9" s="292"/>
      <c r="FZ9" s="292"/>
      <c r="GA9" s="292"/>
      <c r="GB9" s="292"/>
      <c r="GC9" s="292"/>
      <c r="GD9" s="292"/>
      <c r="GE9" s="292"/>
      <c r="GF9" s="292"/>
      <c r="GG9" s="292"/>
      <c r="GH9" s="292"/>
      <c r="GI9" s="292"/>
      <c r="GJ9" s="292"/>
      <c r="GK9" s="292"/>
      <c r="GL9" s="292"/>
      <c r="GM9" s="292"/>
      <c r="GN9" s="292"/>
      <c r="GO9" s="292"/>
      <c r="GP9" s="292"/>
      <c r="GQ9" s="292"/>
      <c r="GR9" s="292"/>
      <c r="GS9" s="292"/>
      <c r="GT9" s="292"/>
      <c r="GU9" s="292"/>
      <c r="GV9" s="292"/>
      <c r="GW9" s="292"/>
      <c r="GX9" s="292"/>
      <c r="GY9" s="292"/>
      <c r="GZ9" s="292"/>
      <c r="HA9" s="292"/>
      <c r="HB9" s="292"/>
      <c r="HC9" s="292"/>
      <c r="HD9" s="292"/>
      <c r="HE9" s="292"/>
      <c r="HF9" s="292"/>
      <c r="HG9" s="292"/>
      <c r="HH9" s="292"/>
      <c r="HI9" s="292"/>
      <c r="HJ9" s="292"/>
      <c r="HK9" s="292"/>
      <c r="HL9" s="292"/>
      <c r="HM9" s="292"/>
      <c r="HN9" s="292"/>
      <c r="HO9" s="292"/>
      <c r="HP9" s="292"/>
      <c r="HQ9" s="292"/>
      <c r="HR9" s="292"/>
      <c r="HS9" s="292"/>
      <c r="HT9" s="292"/>
      <c r="HU9" s="292"/>
      <c r="HV9" s="292"/>
      <c r="HW9" s="292"/>
      <c r="HX9" s="292"/>
      <c r="HY9" s="292"/>
      <c r="HZ9" s="292"/>
      <c r="IA9" s="292"/>
      <c r="IB9" s="292"/>
      <c r="IC9" s="292"/>
      <c r="ID9" s="292"/>
      <c r="IE9" s="292"/>
      <c r="IF9" s="292"/>
      <c r="IG9" s="292"/>
      <c r="IH9" s="292"/>
      <c r="II9" s="292"/>
      <c r="IJ9" s="292"/>
      <c r="IK9" s="292"/>
      <c r="IL9" s="292"/>
      <c r="IM9" s="292"/>
      <c r="IN9" s="292"/>
      <c r="IO9" s="292"/>
      <c r="IP9" s="292"/>
      <c r="IQ9" s="292"/>
      <c r="IR9" s="292"/>
      <c r="IS9" s="292"/>
      <c r="IT9" s="292"/>
      <c r="IU9" s="292"/>
      <c r="IV9" s="292"/>
      <c r="IW9" s="292"/>
      <c r="IX9" s="292"/>
      <c r="IY9" s="292"/>
      <c r="IZ9" s="292"/>
    </row>
    <row r="10" s="253" customFormat="1" ht="20" customHeight="1" spans="1:260">
      <c r="A10" s="277" t="s">
        <v>119</v>
      </c>
      <c r="B10" s="273">
        <v>24800</v>
      </c>
      <c r="C10" s="273">
        <v>35000</v>
      </c>
      <c r="D10" s="273">
        <v>29000</v>
      </c>
      <c r="E10" s="273">
        <v>26704</v>
      </c>
      <c r="F10" s="274">
        <f t="shared" si="5"/>
        <v>92.0827586206897</v>
      </c>
      <c r="G10" s="275">
        <f t="shared" si="3"/>
        <v>-2296</v>
      </c>
      <c r="H10" s="274">
        <f t="shared" si="4"/>
        <v>7.6774193548387</v>
      </c>
      <c r="I10" s="275">
        <f t="shared" si="0"/>
        <v>1904</v>
      </c>
      <c r="J10" s="304"/>
      <c r="K10" s="301" t="s">
        <v>120</v>
      </c>
      <c r="L10" s="302"/>
      <c r="M10" s="302"/>
      <c r="N10" s="302"/>
      <c r="O10" s="302"/>
      <c r="P10" s="305"/>
      <c r="Q10" s="318"/>
      <c r="R10" s="305"/>
      <c r="S10" s="318"/>
      <c r="T10" s="320"/>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c r="ED10" s="292"/>
      <c r="EE10" s="292"/>
      <c r="EF10" s="292"/>
      <c r="EG10" s="292"/>
      <c r="EH10" s="292"/>
      <c r="EI10" s="292"/>
      <c r="EJ10" s="292"/>
      <c r="EK10" s="292"/>
      <c r="EL10" s="292"/>
      <c r="EM10" s="292"/>
      <c r="EN10" s="292"/>
      <c r="EO10" s="292"/>
      <c r="EP10" s="292"/>
      <c r="EQ10" s="292"/>
      <c r="ER10" s="292"/>
      <c r="ES10" s="292"/>
      <c r="ET10" s="292"/>
      <c r="EU10" s="292"/>
      <c r="EV10" s="292"/>
      <c r="EW10" s="292"/>
      <c r="EX10" s="292"/>
      <c r="EY10" s="292"/>
      <c r="EZ10" s="292"/>
      <c r="FA10" s="292"/>
      <c r="FB10" s="292"/>
      <c r="FC10" s="292"/>
      <c r="FD10" s="292"/>
      <c r="FE10" s="292"/>
      <c r="FF10" s="292"/>
      <c r="FG10" s="292"/>
      <c r="FH10" s="292"/>
      <c r="FI10" s="292"/>
      <c r="FJ10" s="292"/>
      <c r="FK10" s="292"/>
      <c r="FL10" s="292"/>
      <c r="FM10" s="292"/>
      <c r="FN10" s="292"/>
      <c r="FO10" s="292"/>
      <c r="FP10" s="292"/>
      <c r="FQ10" s="292"/>
      <c r="FR10" s="292"/>
      <c r="FS10" s="292"/>
      <c r="FT10" s="292"/>
      <c r="FU10" s="292"/>
      <c r="FV10" s="292"/>
      <c r="FW10" s="292"/>
      <c r="FX10" s="292"/>
      <c r="FY10" s="292"/>
      <c r="FZ10" s="292"/>
      <c r="GA10" s="292"/>
      <c r="GB10" s="292"/>
      <c r="GC10" s="292"/>
      <c r="GD10" s="292"/>
      <c r="GE10" s="292"/>
      <c r="GF10" s="292"/>
      <c r="GG10" s="292"/>
      <c r="GH10" s="292"/>
      <c r="GI10" s="292"/>
      <c r="GJ10" s="292"/>
      <c r="GK10" s="292"/>
      <c r="GL10" s="292"/>
      <c r="GM10" s="292"/>
      <c r="GN10" s="292"/>
      <c r="GO10" s="292"/>
      <c r="GP10" s="292"/>
      <c r="GQ10" s="292"/>
      <c r="GR10" s="292"/>
      <c r="GS10" s="292"/>
      <c r="GT10" s="292"/>
      <c r="GU10" s="292"/>
      <c r="GV10" s="292"/>
      <c r="GW10" s="292"/>
      <c r="GX10" s="292"/>
      <c r="GY10" s="292"/>
      <c r="GZ10" s="292"/>
      <c r="HA10" s="292"/>
      <c r="HB10" s="292"/>
      <c r="HC10" s="292"/>
      <c r="HD10" s="292"/>
      <c r="HE10" s="292"/>
      <c r="HF10" s="292"/>
      <c r="HG10" s="292"/>
      <c r="HH10" s="292"/>
      <c r="HI10" s="292"/>
      <c r="HJ10" s="292"/>
      <c r="HK10" s="292"/>
      <c r="HL10" s="292"/>
      <c r="HM10" s="292"/>
      <c r="HN10" s="292"/>
      <c r="HO10" s="292"/>
      <c r="HP10" s="292"/>
      <c r="HQ10" s="292"/>
      <c r="HR10" s="292"/>
      <c r="HS10" s="292"/>
      <c r="HT10" s="292"/>
      <c r="HU10" s="292"/>
      <c r="HV10" s="292"/>
      <c r="HW10" s="292"/>
      <c r="HX10" s="292"/>
      <c r="HY10" s="292"/>
      <c r="HZ10" s="292"/>
      <c r="IA10" s="292"/>
      <c r="IB10" s="292"/>
      <c r="IC10" s="292"/>
      <c r="ID10" s="292"/>
      <c r="IE10" s="292"/>
      <c r="IF10" s="292"/>
      <c r="IG10" s="292"/>
      <c r="IH10" s="292"/>
      <c r="II10" s="292"/>
      <c r="IJ10" s="292"/>
      <c r="IK10" s="292"/>
      <c r="IL10" s="292"/>
      <c r="IM10" s="292"/>
      <c r="IN10" s="292"/>
      <c r="IO10" s="292"/>
      <c r="IP10" s="292"/>
      <c r="IQ10" s="292"/>
      <c r="IR10" s="292"/>
      <c r="IS10" s="292"/>
      <c r="IT10" s="292"/>
      <c r="IU10" s="292"/>
      <c r="IV10" s="292"/>
      <c r="IW10" s="292"/>
      <c r="IX10" s="292"/>
      <c r="IY10" s="292"/>
      <c r="IZ10" s="292"/>
    </row>
    <row r="11" s="253" customFormat="1" ht="20" customHeight="1" spans="1:260">
      <c r="A11" s="277" t="s">
        <v>121</v>
      </c>
      <c r="B11" s="273">
        <v>8284</v>
      </c>
      <c r="C11" s="273">
        <v>7200</v>
      </c>
      <c r="D11" s="273">
        <v>9400</v>
      </c>
      <c r="E11" s="273">
        <v>10183</v>
      </c>
      <c r="F11" s="274">
        <f t="shared" si="5"/>
        <v>108.329787234043</v>
      </c>
      <c r="G11" s="275">
        <f t="shared" si="3"/>
        <v>783</v>
      </c>
      <c r="H11" s="274">
        <f t="shared" si="4"/>
        <v>22.9237083534524</v>
      </c>
      <c r="I11" s="275">
        <f t="shared" si="0"/>
        <v>1899</v>
      </c>
      <c r="J11" s="304"/>
      <c r="K11" s="301" t="s">
        <v>122</v>
      </c>
      <c r="L11" s="302"/>
      <c r="M11" s="302"/>
      <c r="N11" s="302"/>
      <c r="O11" s="302"/>
      <c r="P11" s="305"/>
      <c r="Q11" s="318"/>
      <c r="R11" s="305"/>
      <c r="S11" s="318"/>
      <c r="T11" s="320"/>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c r="ED11" s="292"/>
      <c r="EE11" s="292"/>
      <c r="EF11" s="292"/>
      <c r="EG11" s="292"/>
      <c r="EH11" s="292"/>
      <c r="EI11" s="292"/>
      <c r="EJ11" s="292"/>
      <c r="EK11" s="292"/>
      <c r="EL11" s="292"/>
      <c r="EM11" s="292"/>
      <c r="EN11" s="292"/>
      <c r="EO11" s="292"/>
      <c r="EP11" s="292"/>
      <c r="EQ11" s="292"/>
      <c r="ER11" s="292"/>
      <c r="ES11" s="292"/>
      <c r="ET11" s="292"/>
      <c r="EU11" s="292"/>
      <c r="EV11" s="292"/>
      <c r="EW11" s="292"/>
      <c r="EX11" s="292"/>
      <c r="EY11" s="292"/>
      <c r="EZ11" s="292"/>
      <c r="FA11" s="292"/>
      <c r="FB11" s="292"/>
      <c r="FC11" s="292"/>
      <c r="FD11" s="292"/>
      <c r="FE11" s="292"/>
      <c r="FF11" s="292"/>
      <c r="FG11" s="292"/>
      <c r="FH11" s="292"/>
      <c r="FI11" s="292"/>
      <c r="FJ11" s="292"/>
      <c r="FK11" s="292"/>
      <c r="FL11" s="292"/>
      <c r="FM11" s="292"/>
      <c r="FN11" s="292"/>
      <c r="FO11" s="292"/>
      <c r="FP11" s="292"/>
      <c r="FQ11" s="292"/>
      <c r="FR11" s="292"/>
      <c r="FS11" s="292"/>
      <c r="FT11" s="292"/>
      <c r="FU11" s="292"/>
      <c r="FV11" s="292"/>
      <c r="FW11" s="292"/>
      <c r="FX11" s="292"/>
      <c r="FY11" s="292"/>
      <c r="FZ11" s="292"/>
      <c r="GA11" s="292"/>
      <c r="GB11" s="292"/>
      <c r="GC11" s="292"/>
      <c r="GD11" s="292"/>
      <c r="GE11" s="292"/>
      <c r="GF11" s="292"/>
      <c r="GG11" s="292"/>
      <c r="GH11" s="292"/>
      <c r="GI11" s="292"/>
      <c r="GJ11" s="292"/>
      <c r="GK11" s="292"/>
      <c r="GL11" s="292"/>
      <c r="GM11" s="292"/>
      <c r="GN11" s="292"/>
      <c r="GO11" s="292"/>
      <c r="GP11" s="292"/>
      <c r="GQ11" s="292"/>
      <c r="GR11" s="292"/>
      <c r="GS11" s="292"/>
      <c r="GT11" s="292"/>
      <c r="GU11" s="292"/>
      <c r="GV11" s="292"/>
      <c r="GW11" s="292"/>
      <c r="GX11" s="292"/>
      <c r="GY11" s="292"/>
      <c r="GZ11" s="292"/>
      <c r="HA11" s="292"/>
      <c r="HB11" s="292"/>
      <c r="HC11" s="292"/>
      <c r="HD11" s="292"/>
      <c r="HE11" s="292"/>
      <c r="HF11" s="292"/>
      <c r="HG11" s="292"/>
      <c r="HH11" s="292"/>
      <c r="HI11" s="292"/>
      <c r="HJ11" s="292"/>
      <c r="HK11" s="292"/>
      <c r="HL11" s="292"/>
      <c r="HM11" s="292"/>
      <c r="HN11" s="292"/>
      <c r="HO11" s="292"/>
      <c r="HP11" s="292"/>
      <c r="HQ11" s="292"/>
      <c r="HR11" s="292"/>
      <c r="HS11" s="292"/>
      <c r="HT11" s="292"/>
      <c r="HU11" s="292"/>
      <c r="HV11" s="292"/>
      <c r="HW11" s="292"/>
      <c r="HX11" s="292"/>
      <c r="HY11" s="292"/>
      <c r="HZ11" s="292"/>
      <c r="IA11" s="292"/>
      <c r="IB11" s="292"/>
      <c r="IC11" s="292"/>
      <c r="ID11" s="292"/>
      <c r="IE11" s="292"/>
      <c r="IF11" s="292"/>
      <c r="IG11" s="292"/>
      <c r="IH11" s="292"/>
      <c r="II11" s="292"/>
      <c r="IJ11" s="292"/>
      <c r="IK11" s="292"/>
      <c r="IL11" s="292"/>
      <c r="IM11" s="292"/>
      <c r="IN11" s="292"/>
      <c r="IO11" s="292"/>
      <c r="IP11" s="292"/>
      <c r="IQ11" s="292"/>
      <c r="IR11" s="292"/>
      <c r="IS11" s="292"/>
      <c r="IT11" s="292"/>
      <c r="IU11" s="292"/>
      <c r="IV11" s="292"/>
      <c r="IW11" s="292"/>
      <c r="IX11" s="292"/>
      <c r="IY11" s="292"/>
      <c r="IZ11" s="292"/>
    </row>
    <row r="12" s="253" customFormat="1" ht="20" customHeight="1" spans="1:260">
      <c r="A12" s="277" t="s">
        <v>123</v>
      </c>
      <c r="B12" s="273">
        <v>8</v>
      </c>
      <c r="C12" s="273"/>
      <c r="D12" s="273"/>
      <c r="E12" s="273">
        <v>9</v>
      </c>
      <c r="F12" s="274"/>
      <c r="G12" s="275">
        <f t="shared" si="3"/>
        <v>9</v>
      </c>
      <c r="H12" s="274">
        <f t="shared" si="4"/>
        <v>12.5</v>
      </c>
      <c r="I12" s="275">
        <f t="shared" si="0"/>
        <v>1</v>
      </c>
      <c r="J12" s="304"/>
      <c r="K12" s="301" t="s">
        <v>124</v>
      </c>
      <c r="L12" s="302">
        <v>70014</v>
      </c>
      <c r="M12" s="302">
        <v>110645</v>
      </c>
      <c r="N12" s="302">
        <v>72916</v>
      </c>
      <c r="O12" s="302">
        <v>63874</v>
      </c>
      <c r="P12" s="305">
        <f>+O12/N12*100</f>
        <v>87.5994294804981</v>
      </c>
      <c r="Q12" s="318">
        <f t="shared" ref="Q12:Q14" si="6">+O12-N12</f>
        <v>-9042</v>
      </c>
      <c r="R12" s="305">
        <f>O12/L12*100-100</f>
        <v>-8.76967463650126</v>
      </c>
      <c r="S12" s="318">
        <f>O12-L12</f>
        <v>-6140</v>
      </c>
      <c r="T12" s="320"/>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A12" s="292"/>
      <c r="CB12" s="292"/>
      <c r="CC12" s="292"/>
      <c r="CD12" s="292"/>
      <c r="CE12" s="292"/>
      <c r="CF12" s="292"/>
      <c r="CG12" s="292"/>
      <c r="CH12" s="292"/>
      <c r="CI12" s="292"/>
      <c r="CJ12" s="292"/>
      <c r="CK12" s="292"/>
      <c r="CL12" s="292"/>
      <c r="CM12" s="292"/>
      <c r="CN12" s="292"/>
      <c r="CO12" s="292"/>
      <c r="CP12" s="292"/>
      <c r="CQ12" s="292"/>
      <c r="CR12" s="292"/>
      <c r="CS12" s="292"/>
      <c r="CT12" s="292"/>
      <c r="CU12" s="292"/>
      <c r="CV12" s="292"/>
      <c r="CW12" s="292"/>
      <c r="CX12" s="292"/>
      <c r="CY12" s="292"/>
      <c r="CZ12" s="292"/>
      <c r="DA12" s="292"/>
      <c r="DB12" s="292"/>
      <c r="DC12" s="292"/>
      <c r="DD12" s="292"/>
      <c r="DE12" s="292"/>
      <c r="DF12" s="292"/>
      <c r="DG12" s="292"/>
      <c r="DH12" s="292"/>
      <c r="DI12" s="292"/>
      <c r="DJ12" s="292"/>
      <c r="DK12" s="292"/>
      <c r="DL12" s="292"/>
      <c r="DM12" s="292"/>
      <c r="DN12" s="292"/>
      <c r="DO12" s="292"/>
      <c r="DP12" s="292"/>
      <c r="DQ12" s="292"/>
      <c r="DR12" s="292"/>
      <c r="DS12" s="292"/>
      <c r="DT12" s="292"/>
      <c r="DU12" s="292"/>
      <c r="DV12" s="292"/>
      <c r="DW12" s="292"/>
      <c r="DX12" s="292"/>
      <c r="DY12" s="292"/>
      <c r="DZ12" s="292"/>
      <c r="EA12" s="292"/>
      <c r="EB12" s="292"/>
      <c r="EC12" s="292"/>
      <c r="ED12" s="292"/>
      <c r="EE12" s="292"/>
      <c r="EF12" s="292"/>
      <c r="EG12" s="292"/>
      <c r="EH12" s="292"/>
      <c r="EI12" s="292"/>
      <c r="EJ12" s="292"/>
      <c r="EK12" s="292"/>
      <c r="EL12" s="292"/>
      <c r="EM12" s="292"/>
      <c r="EN12" s="292"/>
      <c r="EO12" s="292"/>
      <c r="EP12" s="292"/>
      <c r="EQ12" s="292"/>
      <c r="ER12" s="292"/>
      <c r="ES12" s="292"/>
      <c r="ET12" s="292"/>
      <c r="EU12" s="292"/>
      <c r="EV12" s="292"/>
      <c r="EW12" s="292"/>
      <c r="EX12" s="292"/>
      <c r="EY12" s="292"/>
      <c r="EZ12" s="292"/>
      <c r="FA12" s="292"/>
      <c r="FB12" s="292"/>
      <c r="FC12" s="292"/>
      <c r="FD12" s="292"/>
      <c r="FE12" s="292"/>
      <c r="FF12" s="292"/>
      <c r="FG12" s="292"/>
      <c r="FH12" s="292"/>
      <c r="FI12" s="292"/>
      <c r="FJ12" s="292"/>
      <c r="FK12" s="292"/>
      <c r="FL12" s="292"/>
      <c r="FM12" s="292"/>
      <c r="FN12" s="292"/>
      <c r="FO12" s="292"/>
      <c r="FP12" s="292"/>
      <c r="FQ12" s="292"/>
      <c r="FR12" s="292"/>
      <c r="FS12" s="292"/>
      <c r="FT12" s="292"/>
      <c r="FU12" s="292"/>
      <c r="FV12" s="292"/>
      <c r="FW12" s="292"/>
      <c r="FX12" s="292"/>
      <c r="FY12" s="292"/>
      <c r="FZ12" s="292"/>
      <c r="GA12" s="292"/>
      <c r="GB12" s="292"/>
      <c r="GC12" s="292"/>
      <c r="GD12" s="292"/>
      <c r="GE12" s="292"/>
      <c r="GF12" s="292"/>
      <c r="GG12" s="292"/>
      <c r="GH12" s="292"/>
      <c r="GI12" s="292"/>
      <c r="GJ12" s="292"/>
      <c r="GK12" s="292"/>
      <c r="GL12" s="292"/>
      <c r="GM12" s="292"/>
      <c r="GN12" s="292"/>
      <c r="GO12" s="292"/>
      <c r="GP12" s="292"/>
      <c r="GQ12" s="292"/>
      <c r="GR12" s="292"/>
      <c r="GS12" s="292"/>
      <c r="GT12" s="292"/>
      <c r="GU12" s="292"/>
      <c r="GV12" s="292"/>
      <c r="GW12" s="292"/>
      <c r="GX12" s="292"/>
      <c r="GY12" s="292"/>
      <c r="GZ12" s="292"/>
      <c r="HA12" s="292"/>
      <c r="HB12" s="292"/>
      <c r="HC12" s="292"/>
      <c r="HD12" s="292"/>
      <c r="HE12" s="292"/>
      <c r="HF12" s="292"/>
      <c r="HG12" s="292"/>
      <c r="HH12" s="292"/>
      <c r="HI12" s="292"/>
      <c r="HJ12" s="292"/>
      <c r="HK12" s="292"/>
      <c r="HL12" s="292"/>
      <c r="HM12" s="292"/>
      <c r="HN12" s="292"/>
      <c r="HO12" s="292"/>
      <c r="HP12" s="292"/>
      <c r="HQ12" s="292"/>
      <c r="HR12" s="292"/>
      <c r="HS12" s="292"/>
      <c r="HT12" s="292"/>
      <c r="HU12" s="292"/>
      <c r="HV12" s="292"/>
      <c r="HW12" s="292"/>
      <c r="HX12" s="292"/>
      <c r="HY12" s="292"/>
      <c r="HZ12" s="292"/>
      <c r="IA12" s="292"/>
      <c r="IB12" s="292"/>
      <c r="IC12" s="292"/>
      <c r="ID12" s="292"/>
      <c r="IE12" s="292"/>
      <c r="IF12" s="292"/>
      <c r="IG12" s="292"/>
      <c r="IH12" s="292"/>
      <c r="II12" s="292"/>
      <c r="IJ12" s="292"/>
      <c r="IK12" s="292"/>
      <c r="IL12" s="292"/>
      <c r="IM12" s="292"/>
      <c r="IN12" s="292"/>
      <c r="IO12" s="292"/>
      <c r="IP12" s="292"/>
      <c r="IQ12" s="292"/>
      <c r="IR12" s="292"/>
      <c r="IS12" s="292"/>
      <c r="IT12" s="292"/>
      <c r="IU12" s="292"/>
      <c r="IV12" s="292"/>
      <c r="IW12" s="292"/>
      <c r="IX12" s="292"/>
      <c r="IY12" s="292"/>
      <c r="IZ12" s="292"/>
    </row>
    <row r="13" s="253" customFormat="1" ht="20" customHeight="1" spans="1:260">
      <c r="A13" s="272" t="s">
        <v>125</v>
      </c>
      <c r="B13" s="273">
        <v>1444</v>
      </c>
      <c r="C13" s="278"/>
      <c r="D13" s="273">
        <v>6700</v>
      </c>
      <c r="E13" s="273">
        <v>5933</v>
      </c>
      <c r="F13" s="274">
        <f t="shared" si="5"/>
        <v>88.5522388059701</v>
      </c>
      <c r="G13" s="275">
        <f t="shared" si="3"/>
        <v>-767</v>
      </c>
      <c r="H13" s="274">
        <f t="shared" si="4"/>
        <v>310.872576177285</v>
      </c>
      <c r="I13" s="275">
        <f t="shared" si="0"/>
        <v>4489</v>
      </c>
      <c r="J13" s="304"/>
      <c r="K13" s="301" t="s">
        <v>126</v>
      </c>
      <c r="L13" s="302">
        <v>554181</v>
      </c>
      <c r="M13" s="302">
        <v>9933</v>
      </c>
      <c r="N13" s="302">
        <v>838563</v>
      </c>
      <c r="O13" s="302">
        <v>814528</v>
      </c>
      <c r="P13" s="305">
        <f>+O13/N13*100</f>
        <v>97.1337872050162</v>
      </c>
      <c r="Q13" s="318">
        <f t="shared" si="6"/>
        <v>-24035</v>
      </c>
      <c r="R13" s="305">
        <f>O13/L13*100-100</f>
        <v>46.9786946863931</v>
      </c>
      <c r="S13" s="318">
        <f>O13-L13</f>
        <v>260347</v>
      </c>
      <c r="T13" s="320"/>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c r="ED13" s="292"/>
      <c r="EE13" s="292"/>
      <c r="EF13" s="292"/>
      <c r="EG13" s="292"/>
      <c r="EH13" s="292"/>
      <c r="EI13" s="292"/>
      <c r="EJ13" s="292"/>
      <c r="EK13" s="292"/>
      <c r="EL13" s="292"/>
      <c r="EM13" s="292"/>
      <c r="EN13" s="292"/>
      <c r="EO13" s="292"/>
      <c r="EP13" s="292"/>
      <c r="EQ13" s="292"/>
      <c r="ER13" s="292"/>
      <c r="ES13" s="292"/>
      <c r="ET13" s="292"/>
      <c r="EU13" s="292"/>
      <c r="EV13" s="292"/>
      <c r="EW13" s="292"/>
      <c r="EX13" s="292"/>
      <c r="EY13" s="292"/>
      <c r="EZ13" s="292"/>
      <c r="FA13" s="292"/>
      <c r="FB13" s="292"/>
      <c r="FC13" s="292"/>
      <c r="FD13" s="292"/>
      <c r="FE13" s="292"/>
      <c r="FF13" s="292"/>
      <c r="FG13" s="292"/>
      <c r="FH13" s="292"/>
      <c r="FI13" s="292"/>
      <c r="FJ13" s="292"/>
      <c r="FK13" s="292"/>
      <c r="FL13" s="292"/>
      <c r="FM13" s="292"/>
      <c r="FN13" s="292"/>
      <c r="FO13" s="292"/>
      <c r="FP13" s="292"/>
      <c r="FQ13" s="292"/>
      <c r="FR13" s="292"/>
      <c r="FS13" s="292"/>
      <c r="FT13" s="292"/>
      <c r="FU13" s="292"/>
      <c r="FV13" s="292"/>
      <c r="FW13" s="292"/>
      <c r="FX13" s="292"/>
      <c r="FY13" s="292"/>
      <c r="FZ13" s="292"/>
      <c r="GA13" s="292"/>
      <c r="GB13" s="292"/>
      <c r="GC13" s="292"/>
      <c r="GD13" s="292"/>
      <c r="GE13" s="292"/>
      <c r="GF13" s="292"/>
      <c r="GG13" s="292"/>
      <c r="GH13" s="292"/>
      <c r="GI13" s="292"/>
      <c r="GJ13" s="292"/>
      <c r="GK13" s="292"/>
      <c r="GL13" s="292"/>
      <c r="GM13" s="292"/>
      <c r="GN13" s="292"/>
      <c r="GO13" s="292"/>
      <c r="GP13" s="292"/>
      <c r="GQ13" s="292"/>
      <c r="GR13" s="292"/>
      <c r="GS13" s="292"/>
      <c r="GT13" s="292"/>
      <c r="GU13" s="292"/>
      <c r="GV13" s="292"/>
      <c r="GW13" s="292"/>
      <c r="GX13" s="292"/>
      <c r="GY13" s="292"/>
      <c r="GZ13" s="292"/>
      <c r="HA13" s="292"/>
      <c r="HB13" s="292"/>
      <c r="HC13" s="292"/>
      <c r="HD13" s="292"/>
      <c r="HE13" s="292"/>
      <c r="HF13" s="292"/>
      <c r="HG13" s="292"/>
      <c r="HH13" s="292"/>
      <c r="HI13" s="292"/>
      <c r="HJ13" s="292"/>
      <c r="HK13" s="292"/>
      <c r="HL13" s="292"/>
      <c r="HM13" s="292"/>
      <c r="HN13" s="292"/>
      <c r="HO13" s="292"/>
      <c r="HP13" s="292"/>
      <c r="HQ13" s="292"/>
      <c r="HR13" s="292"/>
      <c r="HS13" s="292"/>
      <c r="HT13" s="292"/>
      <c r="HU13" s="292"/>
      <c r="HV13" s="292"/>
      <c r="HW13" s="292"/>
      <c r="HX13" s="292"/>
      <c r="HY13" s="292"/>
      <c r="HZ13" s="292"/>
      <c r="IA13" s="292"/>
      <c r="IB13" s="292"/>
      <c r="IC13" s="292"/>
      <c r="ID13" s="292"/>
      <c r="IE13" s="292"/>
      <c r="IF13" s="292"/>
      <c r="IG13" s="292"/>
      <c r="IH13" s="292"/>
      <c r="II13" s="292"/>
      <c r="IJ13" s="292"/>
      <c r="IK13" s="292"/>
      <c r="IL13" s="292"/>
      <c r="IM13" s="292"/>
      <c r="IN13" s="292"/>
      <c r="IO13" s="292"/>
      <c r="IP13" s="292"/>
      <c r="IQ13" s="292"/>
      <c r="IR13" s="292"/>
      <c r="IS13" s="292"/>
      <c r="IT13" s="292"/>
      <c r="IU13" s="292"/>
      <c r="IV13" s="292"/>
      <c r="IW13" s="292"/>
      <c r="IX13" s="292"/>
      <c r="IY13" s="292"/>
      <c r="IZ13" s="292"/>
    </row>
    <row r="14" s="253" customFormat="1" ht="20" customHeight="1" spans="1:260">
      <c r="A14" s="277"/>
      <c r="B14" s="273"/>
      <c r="C14" s="273"/>
      <c r="D14" s="273"/>
      <c r="E14" s="273"/>
      <c r="F14" s="274"/>
      <c r="G14" s="275"/>
      <c r="H14" s="274"/>
      <c r="I14" s="275"/>
      <c r="J14" s="304"/>
      <c r="K14" s="301" t="s">
        <v>127</v>
      </c>
      <c r="L14" s="302"/>
      <c r="M14" s="302"/>
      <c r="N14" s="302"/>
      <c r="O14" s="302"/>
      <c r="P14" s="305"/>
      <c r="Q14" s="318"/>
      <c r="R14" s="305"/>
      <c r="S14" s="318"/>
      <c r="T14" s="320"/>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c r="ED14" s="292"/>
      <c r="EE14" s="292"/>
      <c r="EF14" s="292"/>
      <c r="EG14" s="292"/>
      <c r="EH14" s="292"/>
      <c r="EI14" s="292"/>
      <c r="EJ14" s="292"/>
      <c r="EK14" s="292"/>
      <c r="EL14" s="292"/>
      <c r="EM14" s="292"/>
      <c r="EN14" s="292"/>
      <c r="EO14" s="292"/>
      <c r="EP14" s="292"/>
      <c r="EQ14" s="292"/>
      <c r="ER14" s="292"/>
      <c r="ES14" s="292"/>
      <c r="ET14" s="292"/>
      <c r="EU14" s="292"/>
      <c r="EV14" s="292"/>
      <c r="EW14" s="292"/>
      <c r="EX14" s="292"/>
      <c r="EY14" s="292"/>
      <c r="EZ14" s="292"/>
      <c r="FA14" s="292"/>
      <c r="FB14" s="292"/>
      <c r="FC14" s="292"/>
      <c r="FD14" s="292"/>
      <c r="FE14" s="292"/>
      <c r="FF14" s="292"/>
      <c r="FG14" s="292"/>
      <c r="FH14" s="292"/>
      <c r="FI14" s="292"/>
      <c r="FJ14" s="292"/>
      <c r="FK14" s="292"/>
      <c r="FL14" s="292"/>
      <c r="FM14" s="292"/>
      <c r="FN14" s="292"/>
      <c r="FO14" s="292"/>
      <c r="FP14" s="292"/>
      <c r="FQ14" s="292"/>
      <c r="FR14" s="292"/>
      <c r="FS14" s="292"/>
      <c r="FT14" s="292"/>
      <c r="FU14" s="292"/>
      <c r="FV14" s="292"/>
      <c r="FW14" s="292"/>
      <c r="FX14" s="292"/>
      <c r="FY14" s="292"/>
      <c r="FZ14" s="292"/>
      <c r="GA14" s="292"/>
      <c r="GB14" s="292"/>
      <c r="GC14" s="292"/>
      <c r="GD14" s="292"/>
      <c r="GE14" s="292"/>
      <c r="GF14" s="292"/>
      <c r="GG14" s="292"/>
      <c r="GH14" s="292"/>
      <c r="GI14" s="292"/>
      <c r="GJ14" s="292"/>
      <c r="GK14" s="292"/>
      <c r="GL14" s="292"/>
      <c r="GM14" s="292"/>
      <c r="GN14" s="292"/>
      <c r="GO14" s="292"/>
      <c r="GP14" s="292"/>
      <c r="GQ14" s="292"/>
      <c r="GR14" s="292"/>
      <c r="GS14" s="292"/>
      <c r="GT14" s="292"/>
      <c r="GU14" s="292"/>
      <c r="GV14" s="292"/>
      <c r="GW14" s="292"/>
      <c r="GX14" s="292"/>
      <c r="GY14" s="292"/>
      <c r="GZ14" s="292"/>
      <c r="HA14" s="292"/>
      <c r="HB14" s="292"/>
      <c r="HC14" s="292"/>
      <c r="HD14" s="292"/>
      <c r="HE14" s="292"/>
      <c r="HF14" s="292"/>
      <c r="HG14" s="292"/>
      <c r="HH14" s="292"/>
      <c r="HI14" s="292"/>
      <c r="HJ14" s="292"/>
      <c r="HK14" s="292"/>
      <c r="HL14" s="292"/>
      <c r="HM14" s="292"/>
      <c r="HN14" s="292"/>
      <c r="HO14" s="292"/>
      <c r="HP14" s="292"/>
      <c r="HQ14" s="292"/>
      <c r="HR14" s="292"/>
      <c r="HS14" s="292"/>
      <c r="HT14" s="292"/>
      <c r="HU14" s="292"/>
      <c r="HV14" s="292"/>
      <c r="HW14" s="292"/>
      <c r="HX14" s="292"/>
      <c r="HY14" s="292"/>
      <c r="HZ14" s="292"/>
      <c r="IA14" s="292"/>
      <c r="IB14" s="292"/>
      <c r="IC14" s="292"/>
      <c r="ID14" s="292"/>
      <c r="IE14" s="292"/>
      <c r="IF14" s="292"/>
      <c r="IG14" s="292"/>
      <c r="IH14" s="292"/>
      <c r="II14" s="292"/>
      <c r="IJ14" s="292"/>
      <c r="IK14" s="292"/>
      <c r="IL14" s="292"/>
      <c r="IM14" s="292"/>
      <c r="IN14" s="292"/>
      <c r="IO14" s="292"/>
      <c r="IP14" s="292"/>
      <c r="IQ14" s="292"/>
      <c r="IR14" s="292"/>
      <c r="IS14" s="292"/>
      <c r="IT14" s="292"/>
      <c r="IU14" s="292"/>
      <c r="IV14" s="292"/>
      <c r="IW14" s="292"/>
      <c r="IX14" s="292"/>
      <c r="IY14" s="292"/>
      <c r="IZ14" s="292"/>
    </row>
    <row r="15" s="253" customFormat="1" ht="20" customHeight="1" spans="1:260">
      <c r="A15" s="279"/>
      <c r="B15" s="273"/>
      <c r="C15" s="273"/>
      <c r="D15" s="273"/>
      <c r="E15" s="273"/>
      <c r="F15" s="280"/>
      <c r="G15" s="275"/>
      <c r="H15" s="280"/>
      <c r="I15" s="275"/>
      <c r="J15" s="304"/>
      <c r="K15" s="301"/>
      <c r="L15" s="302"/>
      <c r="M15" s="302"/>
      <c r="N15" s="302"/>
      <c r="O15" s="302"/>
      <c r="P15" s="305"/>
      <c r="Q15" s="318"/>
      <c r="R15" s="305"/>
      <c r="S15" s="318"/>
      <c r="T15" s="320"/>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c r="ED15" s="292"/>
      <c r="EE15" s="292"/>
      <c r="EF15" s="292"/>
      <c r="EG15" s="292"/>
      <c r="EH15" s="292"/>
      <c r="EI15" s="292"/>
      <c r="EJ15" s="292"/>
      <c r="EK15" s="292"/>
      <c r="EL15" s="292"/>
      <c r="EM15" s="292"/>
      <c r="EN15" s="292"/>
      <c r="EO15" s="292"/>
      <c r="EP15" s="292"/>
      <c r="EQ15" s="292"/>
      <c r="ER15" s="292"/>
      <c r="ES15" s="292"/>
      <c r="ET15" s="292"/>
      <c r="EU15" s="292"/>
      <c r="EV15" s="292"/>
      <c r="EW15" s="292"/>
      <c r="EX15" s="292"/>
      <c r="EY15" s="292"/>
      <c r="EZ15" s="292"/>
      <c r="FA15" s="292"/>
      <c r="FB15" s="292"/>
      <c r="FC15" s="292"/>
      <c r="FD15" s="292"/>
      <c r="FE15" s="292"/>
      <c r="FF15" s="292"/>
      <c r="FG15" s="292"/>
      <c r="FH15" s="292"/>
      <c r="FI15" s="292"/>
      <c r="FJ15" s="292"/>
      <c r="FK15" s="292"/>
      <c r="FL15" s="292"/>
      <c r="FM15" s="292"/>
      <c r="FN15" s="292"/>
      <c r="FO15" s="292"/>
      <c r="FP15" s="292"/>
      <c r="FQ15" s="292"/>
      <c r="FR15" s="292"/>
      <c r="FS15" s="292"/>
      <c r="FT15" s="292"/>
      <c r="FU15" s="292"/>
      <c r="FV15" s="292"/>
      <c r="FW15" s="292"/>
      <c r="FX15" s="292"/>
      <c r="FY15" s="292"/>
      <c r="FZ15" s="292"/>
      <c r="GA15" s="292"/>
      <c r="GB15" s="292"/>
      <c r="GC15" s="292"/>
      <c r="GD15" s="292"/>
      <c r="GE15" s="292"/>
      <c r="GF15" s="292"/>
      <c r="GG15" s="292"/>
      <c r="GH15" s="292"/>
      <c r="GI15" s="292"/>
      <c r="GJ15" s="292"/>
      <c r="GK15" s="292"/>
      <c r="GL15" s="292"/>
      <c r="GM15" s="292"/>
      <c r="GN15" s="292"/>
      <c r="GO15" s="292"/>
      <c r="GP15" s="292"/>
      <c r="GQ15" s="292"/>
      <c r="GR15" s="292"/>
      <c r="GS15" s="292"/>
      <c r="GT15" s="292"/>
      <c r="GU15" s="292"/>
      <c r="GV15" s="292"/>
      <c r="GW15" s="292"/>
      <c r="GX15" s="292"/>
      <c r="GY15" s="292"/>
      <c r="GZ15" s="292"/>
      <c r="HA15" s="292"/>
      <c r="HB15" s="292"/>
      <c r="HC15" s="292"/>
      <c r="HD15" s="292"/>
      <c r="HE15" s="292"/>
      <c r="HF15" s="292"/>
      <c r="HG15" s="292"/>
      <c r="HH15" s="292"/>
      <c r="HI15" s="292"/>
      <c r="HJ15" s="292"/>
      <c r="HK15" s="292"/>
      <c r="HL15" s="292"/>
      <c r="HM15" s="292"/>
      <c r="HN15" s="292"/>
      <c r="HO15" s="292"/>
      <c r="HP15" s="292"/>
      <c r="HQ15" s="292"/>
      <c r="HR15" s="292"/>
      <c r="HS15" s="292"/>
      <c r="HT15" s="292"/>
      <c r="HU15" s="292"/>
      <c r="HV15" s="292"/>
      <c r="HW15" s="292"/>
      <c r="HX15" s="292"/>
      <c r="HY15" s="292"/>
      <c r="HZ15" s="292"/>
      <c r="IA15" s="292"/>
      <c r="IB15" s="292"/>
      <c r="IC15" s="292"/>
      <c r="ID15" s="292"/>
      <c r="IE15" s="292"/>
      <c r="IF15" s="292"/>
      <c r="IG15" s="292"/>
      <c r="IH15" s="292"/>
      <c r="II15" s="292"/>
      <c r="IJ15" s="292"/>
      <c r="IK15" s="292"/>
      <c r="IL15" s="292"/>
      <c r="IM15" s="292"/>
      <c r="IN15" s="292"/>
      <c r="IO15" s="292"/>
      <c r="IP15" s="292"/>
      <c r="IQ15" s="292"/>
      <c r="IR15" s="292"/>
      <c r="IS15" s="292"/>
      <c r="IT15" s="292"/>
      <c r="IU15" s="292"/>
      <c r="IV15" s="292"/>
      <c r="IW15" s="292"/>
      <c r="IX15" s="292"/>
      <c r="IY15" s="292"/>
      <c r="IZ15" s="292"/>
    </row>
    <row r="16" s="253" customFormat="1" ht="20" customHeight="1" spans="1:260">
      <c r="A16" s="281" t="s">
        <v>78</v>
      </c>
      <c r="B16" s="273">
        <f>B5</f>
        <v>224961</v>
      </c>
      <c r="C16" s="273">
        <f>C5</f>
        <v>919221</v>
      </c>
      <c r="D16" s="273">
        <f>D5</f>
        <v>570851</v>
      </c>
      <c r="E16" s="273">
        <f>E5</f>
        <v>296167</v>
      </c>
      <c r="F16" s="274">
        <f>+E16/D16*100</f>
        <v>51.8816643922845</v>
      </c>
      <c r="G16" s="275">
        <f t="shared" ref="G16:G22" si="7">+E16-D16</f>
        <v>-274684</v>
      </c>
      <c r="H16" s="274">
        <f>E16/B16*100-100</f>
        <v>31.6525975613551</v>
      </c>
      <c r="I16" s="275">
        <f>E16-B16</f>
        <v>71206</v>
      </c>
      <c r="J16" s="304"/>
      <c r="K16" s="306" t="s">
        <v>79</v>
      </c>
      <c r="L16" s="302">
        <f>SUM(L5:L14)</f>
        <v>706431</v>
      </c>
      <c r="M16" s="302">
        <f>SUM(M5:M14)</f>
        <v>308041</v>
      </c>
      <c r="N16" s="302">
        <f>SUM(N5:N14)</f>
        <v>1103694</v>
      </c>
      <c r="O16" s="302">
        <f>SUM(O5:O14)</f>
        <v>1066305</v>
      </c>
      <c r="P16" s="305">
        <f>+O16/N16*100</f>
        <v>96.6123762564624</v>
      </c>
      <c r="Q16" s="318">
        <f t="shared" ref="Q16:Q22" si="8">+O16-N16</f>
        <v>-37389</v>
      </c>
      <c r="R16" s="305">
        <f>O16/L16*100-100</f>
        <v>50.9425548992046</v>
      </c>
      <c r="S16" s="318">
        <f t="shared" ref="S16:S22" si="9">O16-L16</f>
        <v>359874</v>
      </c>
      <c r="T16" s="320"/>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c r="ED16" s="292"/>
      <c r="EE16" s="292"/>
      <c r="EF16" s="292"/>
      <c r="EG16" s="292"/>
      <c r="EH16" s="292"/>
      <c r="EI16" s="292"/>
      <c r="EJ16" s="292"/>
      <c r="EK16" s="292"/>
      <c r="EL16" s="292"/>
      <c r="EM16" s="292"/>
      <c r="EN16" s="292"/>
      <c r="EO16" s="292"/>
      <c r="EP16" s="292"/>
      <c r="EQ16" s="292"/>
      <c r="ER16" s="292"/>
      <c r="ES16" s="292"/>
      <c r="ET16" s="292"/>
      <c r="EU16" s="292"/>
      <c r="EV16" s="292"/>
      <c r="EW16" s="292"/>
      <c r="EX16" s="292"/>
      <c r="EY16" s="292"/>
      <c r="EZ16" s="292"/>
      <c r="FA16" s="292"/>
      <c r="FB16" s="292"/>
      <c r="FC16" s="292"/>
      <c r="FD16" s="292"/>
      <c r="FE16" s="292"/>
      <c r="FF16" s="292"/>
      <c r="FG16" s="292"/>
      <c r="FH16" s="292"/>
      <c r="FI16" s="292"/>
      <c r="FJ16" s="292"/>
      <c r="FK16" s="292"/>
      <c r="FL16" s="292"/>
      <c r="FM16" s="292"/>
      <c r="FN16" s="292"/>
      <c r="FO16" s="292"/>
      <c r="FP16" s="292"/>
      <c r="FQ16" s="292"/>
      <c r="FR16" s="292"/>
      <c r="FS16" s="292"/>
      <c r="FT16" s="292"/>
      <c r="FU16" s="292"/>
      <c r="FV16" s="292"/>
      <c r="FW16" s="292"/>
      <c r="FX16" s="292"/>
      <c r="FY16" s="292"/>
      <c r="FZ16" s="292"/>
      <c r="GA16" s="292"/>
      <c r="GB16" s="292"/>
      <c r="GC16" s="292"/>
      <c r="GD16" s="292"/>
      <c r="GE16" s="292"/>
      <c r="GF16" s="292"/>
      <c r="GG16" s="292"/>
      <c r="GH16" s="292"/>
      <c r="GI16" s="292"/>
      <c r="GJ16" s="292"/>
      <c r="GK16" s="292"/>
      <c r="GL16" s="292"/>
      <c r="GM16" s="292"/>
      <c r="GN16" s="292"/>
      <c r="GO16" s="292"/>
      <c r="GP16" s="292"/>
      <c r="GQ16" s="292"/>
      <c r="GR16" s="292"/>
      <c r="GS16" s="292"/>
      <c r="GT16" s="292"/>
      <c r="GU16" s="292"/>
      <c r="GV16" s="292"/>
      <c r="GW16" s="292"/>
      <c r="GX16" s="292"/>
      <c r="GY16" s="292"/>
      <c r="GZ16" s="292"/>
      <c r="HA16" s="292"/>
      <c r="HB16" s="292"/>
      <c r="HC16" s="292"/>
      <c r="HD16" s="292"/>
      <c r="HE16" s="292"/>
      <c r="HF16" s="292"/>
      <c r="HG16" s="292"/>
      <c r="HH16" s="292"/>
      <c r="HI16" s="292"/>
      <c r="HJ16" s="292"/>
      <c r="HK16" s="292"/>
      <c r="HL16" s="292"/>
      <c r="HM16" s="292"/>
      <c r="HN16" s="292"/>
      <c r="HO16" s="292"/>
      <c r="HP16" s="292"/>
      <c r="HQ16" s="292"/>
      <c r="HR16" s="292"/>
      <c r="HS16" s="292"/>
      <c r="HT16" s="292"/>
      <c r="HU16" s="292"/>
      <c r="HV16" s="292"/>
      <c r="HW16" s="292"/>
      <c r="HX16" s="292"/>
      <c r="HY16" s="292"/>
      <c r="HZ16" s="292"/>
      <c r="IA16" s="292"/>
      <c r="IB16" s="292"/>
      <c r="IC16" s="292"/>
      <c r="ID16" s="292"/>
      <c r="IE16" s="292"/>
      <c r="IF16" s="292"/>
      <c r="IG16" s="292"/>
      <c r="IH16" s="292"/>
      <c r="II16" s="292"/>
      <c r="IJ16" s="292"/>
      <c r="IK16" s="292"/>
      <c r="IL16" s="292"/>
      <c r="IM16" s="292"/>
      <c r="IN16" s="292"/>
      <c r="IO16" s="292"/>
      <c r="IP16" s="292"/>
      <c r="IQ16" s="292"/>
      <c r="IR16" s="292"/>
      <c r="IS16" s="292"/>
      <c r="IT16" s="292"/>
      <c r="IU16" s="292"/>
      <c r="IV16" s="292"/>
      <c r="IW16" s="292"/>
      <c r="IX16" s="292"/>
      <c r="IY16" s="292"/>
      <c r="IZ16" s="292"/>
    </row>
    <row r="17" s="253" customFormat="1" ht="20" customHeight="1" spans="1:260">
      <c r="A17" s="282"/>
      <c r="B17" s="273"/>
      <c r="C17" s="273"/>
      <c r="D17" s="273"/>
      <c r="E17" s="273"/>
      <c r="F17" s="274"/>
      <c r="G17" s="275"/>
      <c r="H17" s="274"/>
      <c r="I17" s="275"/>
      <c r="J17" s="304"/>
      <c r="K17" s="301" t="s">
        <v>82</v>
      </c>
      <c r="L17" s="302">
        <v>92794</v>
      </c>
      <c r="M17" s="302">
        <v>48687</v>
      </c>
      <c r="N17" s="302">
        <v>18701</v>
      </c>
      <c r="O17" s="302">
        <v>-10300</v>
      </c>
      <c r="P17" s="305"/>
      <c r="Q17" s="318">
        <f t="shared" si="8"/>
        <v>-29001</v>
      </c>
      <c r="R17" s="305"/>
      <c r="S17" s="318">
        <f t="shared" si="9"/>
        <v>-103094</v>
      </c>
      <c r="T17" s="320"/>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c r="ED17" s="292"/>
      <c r="EE17" s="292"/>
      <c r="EF17" s="292"/>
      <c r="EG17" s="292"/>
      <c r="EH17" s="292"/>
      <c r="EI17" s="292"/>
      <c r="EJ17" s="292"/>
      <c r="EK17" s="292"/>
      <c r="EL17" s="292"/>
      <c r="EM17" s="292"/>
      <c r="EN17" s="292"/>
      <c r="EO17" s="292"/>
      <c r="EP17" s="292"/>
      <c r="EQ17" s="292"/>
      <c r="ER17" s="292"/>
      <c r="ES17" s="292"/>
      <c r="ET17" s="292"/>
      <c r="EU17" s="292"/>
      <c r="EV17" s="292"/>
      <c r="EW17" s="292"/>
      <c r="EX17" s="292"/>
      <c r="EY17" s="292"/>
      <c r="EZ17" s="292"/>
      <c r="FA17" s="292"/>
      <c r="FB17" s="292"/>
      <c r="FC17" s="292"/>
      <c r="FD17" s="292"/>
      <c r="FE17" s="292"/>
      <c r="FF17" s="292"/>
      <c r="FG17" s="292"/>
      <c r="FH17" s="292"/>
      <c r="FI17" s="292"/>
      <c r="FJ17" s="292"/>
      <c r="FK17" s="292"/>
      <c r="FL17" s="292"/>
      <c r="FM17" s="292"/>
      <c r="FN17" s="292"/>
      <c r="FO17" s="292"/>
      <c r="FP17" s="292"/>
      <c r="FQ17" s="292"/>
      <c r="FR17" s="292"/>
      <c r="FS17" s="292"/>
      <c r="FT17" s="292"/>
      <c r="FU17" s="292"/>
      <c r="FV17" s="292"/>
      <c r="FW17" s="292"/>
      <c r="FX17" s="292"/>
      <c r="FY17" s="292"/>
      <c r="FZ17" s="292"/>
      <c r="GA17" s="292"/>
      <c r="GB17" s="292"/>
      <c r="GC17" s="292"/>
      <c r="GD17" s="292"/>
      <c r="GE17" s="292"/>
      <c r="GF17" s="292"/>
      <c r="GG17" s="292"/>
      <c r="GH17" s="292"/>
      <c r="GI17" s="292"/>
      <c r="GJ17" s="292"/>
      <c r="GK17" s="292"/>
      <c r="GL17" s="292"/>
      <c r="GM17" s="292"/>
      <c r="GN17" s="292"/>
      <c r="GO17" s="292"/>
      <c r="GP17" s="292"/>
      <c r="GQ17" s="292"/>
      <c r="GR17" s="292"/>
      <c r="GS17" s="292"/>
      <c r="GT17" s="292"/>
      <c r="GU17" s="292"/>
      <c r="GV17" s="292"/>
      <c r="GW17" s="292"/>
      <c r="GX17" s="292"/>
      <c r="GY17" s="292"/>
      <c r="GZ17" s="292"/>
      <c r="HA17" s="292"/>
      <c r="HB17" s="292"/>
      <c r="HC17" s="292"/>
      <c r="HD17" s="292"/>
      <c r="HE17" s="292"/>
      <c r="HF17" s="292"/>
      <c r="HG17" s="292"/>
      <c r="HH17" s="292"/>
      <c r="HI17" s="292"/>
      <c r="HJ17" s="292"/>
      <c r="HK17" s="292"/>
      <c r="HL17" s="292"/>
      <c r="HM17" s="292"/>
      <c r="HN17" s="292"/>
      <c r="HO17" s="292"/>
      <c r="HP17" s="292"/>
      <c r="HQ17" s="292"/>
      <c r="HR17" s="292"/>
      <c r="HS17" s="292"/>
      <c r="HT17" s="292"/>
      <c r="HU17" s="292"/>
      <c r="HV17" s="292"/>
      <c r="HW17" s="292"/>
      <c r="HX17" s="292"/>
      <c r="HY17" s="292"/>
      <c r="HZ17" s="292"/>
      <c r="IA17" s="292"/>
      <c r="IB17" s="292"/>
      <c r="IC17" s="292"/>
      <c r="ID17" s="292"/>
      <c r="IE17" s="292"/>
      <c r="IF17" s="292"/>
      <c r="IG17" s="292"/>
      <c r="IH17" s="292"/>
      <c r="II17" s="292"/>
      <c r="IJ17" s="292"/>
      <c r="IK17" s="292"/>
      <c r="IL17" s="292"/>
      <c r="IM17" s="292"/>
      <c r="IN17" s="292"/>
      <c r="IO17" s="292"/>
      <c r="IP17" s="292"/>
      <c r="IQ17" s="292"/>
      <c r="IR17" s="292"/>
      <c r="IS17" s="292"/>
      <c r="IT17" s="292"/>
      <c r="IU17" s="292"/>
      <c r="IV17" s="292"/>
      <c r="IW17" s="292"/>
      <c r="IX17" s="292"/>
      <c r="IY17" s="292"/>
      <c r="IZ17" s="292"/>
    </row>
    <row r="18" s="253" customFormat="1" ht="20" customHeight="1" spans="1:260">
      <c r="A18" s="282" t="s">
        <v>83</v>
      </c>
      <c r="B18" s="273">
        <v>7750</v>
      </c>
      <c r="C18" s="273">
        <v>8000</v>
      </c>
      <c r="D18" s="273">
        <v>11274</v>
      </c>
      <c r="E18" s="273">
        <v>11714</v>
      </c>
      <c r="F18" s="274"/>
      <c r="G18" s="275">
        <f t="shared" si="7"/>
        <v>440</v>
      </c>
      <c r="H18" s="274"/>
      <c r="I18" s="275">
        <f>E18-B18</f>
        <v>3964</v>
      </c>
      <c r="J18" s="304"/>
      <c r="K18" s="301" t="s">
        <v>80</v>
      </c>
      <c r="L18" s="302">
        <v>27710</v>
      </c>
      <c r="M18" s="302"/>
      <c r="N18" s="302"/>
      <c r="O18" s="302">
        <v>-1558</v>
      </c>
      <c r="P18" s="305"/>
      <c r="Q18" s="318">
        <f t="shared" si="8"/>
        <v>-1558</v>
      </c>
      <c r="R18" s="305"/>
      <c r="S18" s="318">
        <f t="shared" si="9"/>
        <v>-29268</v>
      </c>
      <c r="T18" s="320"/>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c r="ED18" s="292"/>
      <c r="EE18" s="292"/>
      <c r="EF18" s="292"/>
      <c r="EG18" s="292"/>
      <c r="EH18" s="292"/>
      <c r="EI18" s="292"/>
      <c r="EJ18" s="292"/>
      <c r="EK18" s="292"/>
      <c r="EL18" s="292"/>
      <c r="EM18" s="292"/>
      <c r="EN18" s="292"/>
      <c r="EO18" s="292"/>
      <c r="EP18" s="292"/>
      <c r="EQ18" s="292"/>
      <c r="ER18" s="292"/>
      <c r="ES18" s="292"/>
      <c r="ET18" s="292"/>
      <c r="EU18" s="292"/>
      <c r="EV18" s="292"/>
      <c r="EW18" s="292"/>
      <c r="EX18" s="292"/>
      <c r="EY18" s="292"/>
      <c r="EZ18" s="292"/>
      <c r="FA18" s="292"/>
      <c r="FB18" s="292"/>
      <c r="FC18" s="292"/>
      <c r="FD18" s="292"/>
      <c r="FE18" s="292"/>
      <c r="FF18" s="292"/>
      <c r="FG18" s="292"/>
      <c r="FH18" s="292"/>
      <c r="FI18" s="292"/>
      <c r="FJ18" s="292"/>
      <c r="FK18" s="292"/>
      <c r="FL18" s="292"/>
      <c r="FM18" s="292"/>
      <c r="FN18" s="292"/>
      <c r="FO18" s="292"/>
      <c r="FP18" s="292"/>
      <c r="FQ18" s="292"/>
      <c r="FR18" s="292"/>
      <c r="FS18" s="292"/>
      <c r="FT18" s="292"/>
      <c r="FU18" s="292"/>
      <c r="FV18" s="292"/>
      <c r="FW18" s="292"/>
      <c r="FX18" s="292"/>
      <c r="FY18" s="292"/>
      <c r="FZ18" s="292"/>
      <c r="GA18" s="292"/>
      <c r="GB18" s="292"/>
      <c r="GC18" s="292"/>
      <c r="GD18" s="292"/>
      <c r="GE18" s="292"/>
      <c r="GF18" s="292"/>
      <c r="GG18" s="292"/>
      <c r="GH18" s="292"/>
      <c r="GI18" s="292"/>
      <c r="GJ18" s="292"/>
      <c r="GK18" s="292"/>
      <c r="GL18" s="292"/>
      <c r="GM18" s="292"/>
      <c r="GN18" s="292"/>
      <c r="GO18" s="292"/>
      <c r="GP18" s="292"/>
      <c r="GQ18" s="292"/>
      <c r="GR18" s="292"/>
      <c r="GS18" s="292"/>
      <c r="GT18" s="292"/>
      <c r="GU18" s="292"/>
      <c r="GV18" s="292"/>
      <c r="GW18" s="292"/>
      <c r="GX18" s="292"/>
      <c r="GY18" s="292"/>
      <c r="GZ18" s="292"/>
      <c r="HA18" s="292"/>
      <c r="HB18" s="292"/>
      <c r="HC18" s="292"/>
      <c r="HD18" s="292"/>
      <c r="HE18" s="292"/>
      <c r="HF18" s="292"/>
      <c r="HG18" s="292"/>
      <c r="HH18" s="292"/>
      <c r="HI18" s="292"/>
      <c r="HJ18" s="292"/>
      <c r="HK18" s="292"/>
      <c r="HL18" s="292"/>
      <c r="HM18" s="292"/>
      <c r="HN18" s="292"/>
      <c r="HO18" s="292"/>
      <c r="HP18" s="292"/>
      <c r="HQ18" s="292"/>
      <c r="HR18" s="292"/>
      <c r="HS18" s="292"/>
      <c r="HT18" s="292"/>
      <c r="HU18" s="292"/>
      <c r="HV18" s="292"/>
      <c r="HW18" s="292"/>
      <c r="HX18" s="292"/>
      <c r="HY18" s="292"/>
      <c r="HZ18" s="292"/>
      <c r="IA18" s="292"/>
      <c r="IB18" s="292"/>
      <c r="IC18" s="292"/>
      <c r="ID18" s="292"/>
      <c r="IE18" s="292"/>
      <c r="IF18" s="292"/>
      <c r="IG18" s="292"/>
      <c r="IH18" s="292"/>
      <c r="II18" s="292"/>
      <c r="IJ18" s="292"/>
      <c r="IK18" s="292"/>
      <c r="IL18" s="292"/>
      <c r="IM18" s="292"/>
      <c r="IN18" s="292"/>
      <c r="IO18" s="292"/>
      <c r="IP18" s="292"/>
      <c r="IQ18" s="292"/>
      <c r="IR18" s="292"/>
      <c r="IS18" s="292"/>
      <c r="IT18" s="292"/>
      <c r="IU18" s="292"/>
      <c r="IV18" s="292"/>
      <c r="IW18" s="292"/>
      <c r="IX18" s="292"/>
      <c r="IY18" s="292"/>
      <c r="IZ18" s="292"/>
    </row>
    <row r="19" s="253" customFormat="1" ht="20" customHeight="1" spans="1:260">
      <c r="A19" s="282" t="s">
        <v>85</v>
      </c>
      <c r="B19" s="273">
        <v>1931906</v>
      </c>
      <c r="C19" s="273"/>
      <c r="D19" s="273">
        <v>2028618</v>
      </c>
      <c r="E19" s="273">
        <v>2025618</v>
      </c>
      <c r="F19" s="274"/>
      <c r="G19" s="275">
        <f t="shared" si="7"/>
        <v>-3000</v>
      </c>
      <c r="H19" s="274"/>
      <c r="I19" s="275">
        <f>E19-B19</f>
        <v>93712</v>
      </c>
      <c r="J19" s="304"/>
      <c r="K19" s="301" t="s">
        <v>84</v>
      </c>
      <c r="L19" s="302">
        <v>1228826</v>
      </c>
      <c r="M19" s="302"/>
      <c r="N19" s="302">
        <v>1102952</v>
      </c>
      <c r="O19" s="302">
        <v>1099952</v>
      </c>
      <c r="P19" s="305"/>
      <c r="Q19" s="318">
        <f t="shared" si="8"/>
        <v>-3000</v>
      </c>
      <c r="R19" s="305"/>
      <c r="S19" s="318">
        <f t="shared" si="9"/>
        <v>-128874</v>
      </c>
      <c r="T19" s="320"/>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c r="ED19" s="292"/>
      <c r="EE19" s="292"/>
      <c r="EF19" s="292"/>
      <c r="EG19" s="292"/>
      <c r="EH19" s="292"/>
      <c r="EI19" s="292"/>
      <c r="EJ19" s="292"/>
      <c r="EK19" s="292"/>
      <c r="EL19" s="292"/>
      <c r="EM19" s="292"/>
      <c r="EN19" s="292"/>
      <c r="EO19" s="292"/>
      <c r="EP19" s="292"/>
      <c r="EQ19" s="292"/>
      <c r="ER19" s="292"/>
      <c r="ES19" s="292"/>
      <c r="ET19" s="292"/>
      <c r="EU19" s="292"/>
      <c r="EV19" s="292"/>
      <c r="EW19" s="292"/>
      <c r="EX19" s="292"/>
      <c r="EY19" s="292"/>
      <c r="EZ19" s="292"/>
      <c r="FA19" s="292"/>
      <c r="FB19" s="292"/>
      <c r="FC19" s="292"/>
      <c r="FD19" s="292"/>
      <c r="FE19" s="292"/>
      <c r="FF19" s="292"/>
      <c r="FG19" s="292"/>
      <c r="FH19" s="292"/>
      <c r="FI19" s="292"/>
      <c r="FJ19" s="292"/>
      <c r="FK19" s="292"/>
      <c r="FL19" s="292"/>
      <c r="FM19" s="292"/>
      <c r="FN19" s="292"/>
      <c r="FO19" s="292"/>
      <c r="FP19" s="292"/>
      <c r="FQ19" s="292"/>
      <c r="FR19" s="292"/>
      <c r="FS19" s="292"/>
      <c r="FT19" s="292"/>
      <c r="FU19" s="292"/>
      <c r="FV19" s="292"/>
      <c r="FW19" s="292"/>
      <c r="FX19" s="292"/>
      <c r="FY19" s="292"/>
      <c r="FZ19" s="292"/>
      <c r="GA19" s="292"/>
      <c r="GB19" s="292"/>
      <c r="GC19" s="292"/>
      <c r="GD19" s="292"/>
      <c r="GE19" s="292"/>
      <c r="GF19" s="292"/>
      <c r="GG19" s="292"/>
      <c r="GH19" s="292"/>
      <c r="GI19" s="292"/>
      <c r="GJ19" s="292"/>
      <c r="GK19" s="292"/>
      <c r="GL19" s="292"/>
      <c r="GM19" s="292"/>
      <c r="GN19" s="292"/>
      <c r="GO19" s="292"/>
      <c r="GP19" s="292"/>
      <c r="GQ19" s="292"/>
      <c r="GR19" s="292"/>
      <c r="GS19" s="292"/>
      <c r="GT19" s="292"/>
      <c r="GU19" s="292"/>
      <c r="GV19" s="292"/>
      <c r="GW19" s="292"/>
      <c r="GX19" s="292"/>
      <c r="GY19" s="292"/>
      <c r="GZ19" s="292"/>
      <c r="HA19" s="292"/>
      <c r="HB19" s="292"/>
      <c r="HC19" s="292"/>
      <c r="HD19" s="292"/>
      <c r="HE19" s="292"/>
      <c r="HF19" s="292"/>
      <c r="HG19" s="292"/>
      <c r="HH19" s="292"/>
      <c r="HI19" s="292"/>
      <c r="HJ19" s="292"/>
      <c r="HK19" s="292"/>
      <c r="HL19" s="292"/>
      <c r="HM19" s="292"/>
      <c r="HN19" s="292"/>
      <c r="HO19" s="292"/>
      <c r="HP19" s="292"/>
      <c r="HQ19" s="292"/>
      <c r="HR19" s="292"/>
      <c r="HS19" s="292"/>
      <c r="HT19" s="292"/>
      <c r="HU19" s="292"/>
      <c r="HV19" s="292"/>
      <c r="HW19" s="292"/>
      <c r="HX19" s="292"/>
      <c r="HY19" s="292"/>
      <c r="HZ19" s="292"/>
      <c r="IA19" s="292"/>
      <c r="IB19" s="292"/>
      <c r="IC19" s="292"/>
      <c r="ID19" s="292"/>
      <c r="IE19" s="292"/>
      <c r="IF19" s="292"/>
      <c r="IG19" s="292"/>
      <c r="IH19" s="292"/>
      <c r="II19" s="292"/>
      <c r="IJ19" s="292"/>
      <c r="IK19" s="292"/>
      <c r="IL19" s="292"/>
      <c r="IM19" s="292"/>
      <c r="IN19" s="292"/>
      <c r="IO19" s="292"/>
      <c r="IP19" s="292"/>
      <c r="IQ19" s="292"/>
      <c r="IR19" s="292"/>
      <c r="IS19" s="292"/>
      <c r="IT19" s="292"/>
      <c r="IU19" s="292"/>
      <c r="IV19" s="292"/>
      <c r="IW19" s="292"/>
      <c r="IX19" s="292"/>
      <c r="IY19" s="292"/>
      <c r="IZ19" s="292"/>
    </row>
    <row r="20" s="253" customFormat="1" ht="20" customHeight="1" spans="1:260">
      <c r="A20" s="282" t="s">
        <v>91</v>
      </c>
      <c r="B20" s="273">
        <v>245</v>
      </c>
      <c r="C20" s="273"/>
      <c r="D20" s="273">
        <v>6951</v>
      </c>
      <c r="E20" s="273">
        <v>9209</v>
      </c>
      <c r="F20" s="274"/>
      <c r="G20" s="275">
        <f t="shared" si="7"/>
        <v>2258</v>
      </c>
      <c r="H20" s="274"/>
      <c r="I20" s="275">
        <f>E20-B20</f>
        <v>8964</v>
      </c>
      <c r="J20" s="304"/>
      <c r="K20" s="301" t="s">
        <v>128</v>
      </c>
      <c r="L20" s="302">
        <v>128106</v>
      </c>
      <c r="M20" s="302">
        <v>93673</v>
      </c>
      <c r="N20" s="302">
        <v>93673</v>
      </c>
      <c r="O20" s="302">
        <v>93673</v>
      </c>
      <c r="P20" s="305"/>
      <c r="Q20" s="318">
        <f t="shared" si="8"/>
        <v>0</v>
      </c>
      <c r="R20" s="305"/>
      <c r="S20" s="318">
        <f t="shared" si="9"/>
        <v>-34433</v>
      </c>
      <c r="T20" s="320"/>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c r="ED20" s="292"/>
      <c r="EE20" s="292"/>
      <c r="EF20" s="292"/>
      <c r="EG20" s="292"/>
      <c r="EH20" s="292"/>
      <c r="EI20" s="292"/>
      <c r="EJ20" s="292"/>
      <c r="EK20" s="292"/>
      <c r="EL20" s="292"/>
      <c r="EM20" s="292"/>
      <c r="EN20" s="292"/>
      <c r="EO20" s="292"/>
      <c r="EP20" s="292"/>
      <c r="EQ20" s="292"/>
      <c r="ER20" s="292"/>
      <c r="ES20" s="292"/>
      <c r="ET20" s="292"/>
      <c r="EU20" s="292"/>
      <c r="EV20" s="292"/>
      <c r="EW20" s="292"/>
      <c r="EX20" s="292"/>
      <c r="EY20" s="292"/>
      <c r="EZ20" s="292"/>
      <c r="FA20" s="292"/>
      <c r="FB20" s="292"/>
      <c r="FC20" s="292"/>
      <c r="FD20" s="292"/>
      <c r="FE20" s="292"/>
      <c r="FF20" s="292"/>
      <c r="FG20" s="292"/>
      <c r="FH20" s="292"/>
      <c r="FI20" s="292"/>
      <c r="FJ20" s="292"/>
      <c r="FK20" s="292"/>
      <c r="FL20" s="292"/>
      <c r="FM20" s="292"/>
      <c r="FN20" s="292"/>
      <c r="FO20" s="292"/>
      <c r="FP20" s="292"/>
      <c r="FQ20" s="292"/>
      <c r="FR20" s="292"/>
      <c r="FS20" s="292"/>
      <c r="FT20" s="292"/>
      <c r="FU20" s="292"/>
      <c r="FV20" s="292"/>
      <c r="FW20" s="292"/>
      <c r="FX20" s="292"/>
      <c r="FY20" s="292"/>
      <c r="FZ20" s="292"/>
      <c r="GA20" s="292"/>
      <c r="GB20" s="292"/>
      <c r="GC20" s="292"/>
      <c r="GD20" s="292"/>
      <c r="GE20" s="292"/>
      <c r="GF20" s="292"/>
      <c r="GG20" s="292"/>
      <c r="GH20" s="292"/>
      <c r="GI20" s="292"/>
      <c r="GJ20" s="292"/>
      <c r="GK20" s="292"/>
      <c r="GL20" s="292"/>
      <c r="GM20" s="292"/>
      <c r="GN20" s="292"/>
      <c r="GO20" s="292"/>
      <c r="GP20" s="292"/>
      <c r="GQ20" s="292"/>
      <c r="GR20" s="292"/>
      <c r="GS20" s="292"/>
      <c r="GT20" s="292"/>
      <c r="GU20" s="292"/>
      <c r="GV20" s="292"/>
      <c r="GW20" s="292"/>
      <c r="GX20" s="292"/>
      <c r="GY20" s="292"/>
      <c r="GZ20" s="292"/>
      <c r="HA20" s="292"/>
      <c r="HB20" s="292"/>
      <c r="HC20" s="292"/>
      <c r="HD20" s="292"/>
      <c r="HE20" s="292"/>
      <c r="HF20" s="292"/>
      <c r="HG20" s="292"/>
      <c r="HH20" s="292"/>
      <c r="HI20" s="292"/>
      <c r="HJ20" s="292"/>
      <c r="HK20" s="292"/>
      <c r="HL20" s="292"/>
      <c r="HM20" s="292"/>
      <c r="HN20" s="292"/>
      <c r="HO20" s="292"/>
      <c r="HP20" s="292"/>
      <c r="HQ20" s="292"/>
      <c r="HR20" s="292"/>
      <c r="HS20" s="292"/>
      <c r="HT20" s="292"/>
      <c r="HU20" s="292"/>
      <c r="HV20" s="292"/>
      <c r="HW20" s="292"/>
      <c r="HX20" s="292"/>
      <c r="HY20" s="292"/>
      <c r="HZ20" s="292"/>
      <c r="IA20" s="292"/>
      <c r="IB20" s="292"/>
      <c r="IC20" s="292"/>
      <c r="ID20" s="292"/>
      <c r="IE20" s="292"/>
      <c r="IF20" s="292"/>
      <c r="IG20" s="292"/>
      <c r="IH20" s="292"/>
      <c r="II20" s="292"/>
      <c r="IJ20" s="292"/>
      <c r="IK20" s="292"/>
      <c r="IL20" s="292"/>
      <c r="IM20" s="292"/>
      <c r="IN20" s="292"/>
      <c r="IO20" s="292"/>
      <c r="IP20" s="292"/>
      <c r="IQ20" s="292"/>
      <c r="IR20" s="292"/>
      <c r="IS20" s="292"/>
      <c r="IT20" s="292"/>
      <c r="IU20" s="292"/>
      <c r="IV20" s="292"/>
      <c r="IW20" s="292"/>
      <c r="IX20" s="292"/>
      <c r="IY20" s="292"/>
      <c r="IZ20" s="292"/>
    </row>
    <row r="21" s="253" customFormat="1" ht="20" customHeight="1" spans="1:260">
      <c r="A21" s="283" t="s">
        <v>89</v>
      </c>
      <c r="B21" s="273">
        <v>44617</v>
      </c>
      <c r="C21" s="273">
        <v>82831</v>
      </c>
      <c r="D21" s="273">
        <v>48770</v>
      </c>
      <c r="E21" s="273">
        <v>46160</v>
      </c>
      <c r="F21" s="274"/>
      <c r="G21" s="275">
        <f t="shared" si="7"/>
        <v>-2610</v>
      </c>
      <c r="H21" s="274"/>
      <c r="I21" s="275">
        <f>E21-B21</f>
        <v>1543</v>
      </c>
      <c r="J21" s="304"/>
      <c r="K21" s="301" t="s">
        <v>96</v>
      </c>
      <c r="L21" s="302">
        <v>34207</v>
      </c>
      <c r="M21" s="302">
        <v>560608</v>
      </c>
      <c r="N21" s="302">
        <v>347907</v>
      </c>
      <c r="O21" s="302">
        <v>137933</v>
      </c>
      <c r="P21" s="305"/>
      <c r="Q21" s="318">
        <f t="shared" si="8"/>
        <v>-209974</v>
      </c>
      <c r="R21" s="305"/>
      <c r="S21" s="318">
        <f t="shared" si="9"/>
        <v>103726</v>
      </c>
      <c r="T21" s="320"/>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c r="ED21" s="292"/>
      <c r="EE21" s="292"/>
      <c r="EF21" s="292"/>
      <c r="EG21" s="292"/>
      <c r="EH21" s="292"/>
      <c r="EI21" s="292"/>
      <c r="EJ21" s="292"/>
      <c r="EK21" s="292"/>
      <c r="EL21" s="292"/>
      <c r="EM21" s="292"/>
      <c r="EN21" s="292"/>
      <c r="EO21" s="292"/>
      <c r="EP21" s="292"/>
      <c r="EQ21" s="292"/>
      <c r="ER21" s="292"/>
      <c r="ES21" s="292"/>
      <c r="ET21" s="292"/>
      <c r="EU21" s="292"/>
      <c r="EV21" s="292"/>
      <c r="EW21" s="292"/>
      <c r="EX21" s="292"/>
      <c r="EY21" s="292"/>
      <c r="EZ21" s="292"/>
      <c r="FA21" s="292"/>
      <c r="FB21" s="292"/>
      <c r="FC21" s="292"/>
      <c r="FD21" s="292"/>
      <c r="FE21" s="292"/>
      <c r="FF21" s="292"/>
      <c r="FG21" s="292"/>
      <c r="FH21" s="292"/>
      <c r="FI21" s="292"/>
      <c r="FJ21" s="292"/>
      <c r="FK21" s="292"/>
      <c r="FL21" s="292"/>
      <c r="FM21" s="292"/>
      <c r="FN21" s="292"/>
      <c r="FO21" s="292"/>
      <c r="FP21" s="292"/>
      <c r="FQ21" s="292"/>
      <c r="FR21" s="292"/>
      <c r="FS21" s="292"/>
      <c r="FT21" s="292"/>
      <c r="FU21" s="292"/>
      <c r="FV21" s="292"/>
      <c r="FW21" s="292"/>
      <c r="FX21" s="292"/>
      <c r="FY21" s="292"/>
      <c r="FZ21" s="292"/>
      <c r="GA21" s="292"/>
      <c r="GB21" s="292"/>
      <c r="GC21" s="292"/>
      <c r="GD21" s="292"/>
      <c r="GE21" s="292"/>
      <c r="GF21" s="292"/>
      <c r="GG21" s="292"/>
      <c r="GH21" s="292"/>
      <c r="GI21" s="292"/>
      <c r="GJ21" s="292"/>
      <c r="GK21" s="292"/>
      <c r="GL21" s="292"/>
      <c r="GM21" s="292"/>
      <c r="GN21" s="292"/>
      <c r="GO21" s="292"/>
      <c r="GP21" s="292"/>
      <c r="GQ21" s="292"/>
      <c r="GR21" s="292"/>
      <c r="GS21" s="292"/>
      <c r="GT21" s="292"/>
      <c r="GU21" s="292"/>
      <c r="GV21" s="292"/>
      <c r="GW21" s="292"/>
      <c r="GX21" s="292"/>
      <c r="GY21" s="292"/>
      <c r="GZ21" s="292"/>
      <c r="HA21" s="292"/>
      <c r="HB21" s="292"/>
      <c r="HC21" s="292"/>
      <c r="HD21" s="292"/>
      <c r="HE21" s="292"/>
      <c r="HF21" s="292"/>
      <c r="HG21" s="292"/>
      <c r="HH21" s="292"/>
      <c r="HI21" s="292"/>
      <c r="HJ21" s="292"/>
      <c r="HK21" s="292"/>
      <c r="HL21" s="292"/>
      <c r="HM21" s="292"/>
      <c r="HN21" s="292"/>
      <c r="HO21" s="292"/>
      <c r="HP21" s="292"/>
      <c r="HQ21" s="292"/>
      <c r="HR21" s="292"/>
      <c r="HS21" s="292"/>
      <c r="HT21" s="292"/>
      <c r="HU21" s="292"/>
      <c r="HV21" s="292"/>
      <c r="HW21" s="292"/>
      <c r="HX21" s="292"/>
      <c r="HY21" s="292"/>
      <c r="HZ21" s="292"/>
      <c r="IA21" s="292"/>
      <c r="IB21" s="292"/>
      <c r="IC21" s="292"/>
      <c r="ID21" s="292"/>
      <c r="IE21" s="292"/>
      <c r="IF21" s="292"/>
      <c r="IG21" s="292"/>
      <c r="IH21" s="292"/>
      <c r="II21" s="292"/>
      <c r="IJ21" s="292"/>
      <c r="IK21" s="292"/>
      <c r="IL21" s="292"/>
      <c r="IM21" s="292"/>
      <c r="IN21" s="292"/>
      <c r="IO21" s="292"/>
      <c r="IP21" s="292"/>
      <c r="IQ21" s="292"/>
      <c r="IR21" s="292"/>
      <c r="IS21" s="292"/>
      <c r="IT21" s="292"/>
      <c r="IU21" s="292"/>
      <c r="IV21" s="292"/>
      <c r="IW21" s="292"/>
      <c r="IX21" s="292"/>
      <c r="IY21" s="292"/>
      <c r="IZ21" s="292"/>
    </row>
    <row r="22" s="253" customFormat="1" ht="20" customHeight="1" spans="1:260">
      <c r="A22" s="283" t="s">
        <v>129</v>
      </c>
      <c r="B22" s="273">
        <v>9835</v>
      </c>
      <c r="C22" s="273">
        <v>957</v>
      </c>
      <c r="D22" s="273">
        <v>1240</v>
      </c>
      <c r="E22" s="273">
        <v>1240</v>
      </c>
      <c r="F22" s="274"/>
      <c r="G22" s="275"/>
      <c r="H22" s="274"/>
      <c r="I22" s="275">
        <f>E22-B22</f>
        <v>-8595</v>
      </c>
      <c r="J22" s="304"/>
      <c r="K22" s="307" t="s">
        <v>130</v>
      </c>
      <c r="L22" s="302">
        <v>1240</v>
      </c>
      <c r="M22" s="302"/>
      <c r="N22" s="302">
        <v>777</v>
      </c>
      <c r="O22" s="302">
        <v>4103</v>
      </c>
      <c r="P22" s="305"/>
      <c r="Q22" s="318">
        <f t="shared" si="8"/>
        <v>3326</v>
      </c>
      <c r="R22" s="305"/>
      <c r="S22" s="318">
        <f t="shared" si="9"/>
        <v>2863</v>
      </c>
      <c r="T22" s="320"/>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C22" s="292"/>
      <c r="ED22" s="292"/>
      <c r="EE22" s="292"/>
      <c r="EF22" s="292"/>
      <c r="EG22" s="292"/>
      <c r="EH22" s="292"/>
      <c r="EI22" s="292"/>
      <c r="EJ22" s="292"/>
      <c r="EK22" s="292"/>
      <c r="EL22" s="292"/>
      <c r="EM22" s="292"/>
      <c r="EN22" s="292"/>
      <c r="EO22" s="292"/>
      <c r="EP22" s="292"/>
      <c r="EQ22" s="292"/>
      <c r="ER22" s="292"/>
      <c r="ES22" s="292"/>
      <c r="ET22" s="292"/>
      <c r="EU22" s="292"/>
      <c r="EV22" s="292"/>
      <c r="EW22" s="292"/>
      <c r="EX22" s="292"/>
      <c r="EY22" s="292"/>
      <c r="EZ22" s="292"/>
      <c r="FA22" s="292"/>
      <c r="FB22" s="292"/>
      <c r="FC22" s="292"/>
      <c r="FD22" s="292"/>
      <c r="FE22" s="292"/>
      <c r="FF22" s="292"/>
      <c r="FG22" s="292"/>
      <c r="FH22" s="292"/>
      <c r="FI22" s="292"/>
      <c r="FJ22" s="292"/>
      <c r="FK22" s="292"/>
      <c r="FL22" s="292"/>
      <c r="FM22" s="292"/>
      <c r="FN22" s="292"/>
      <c r="FO22" s="292"/>
      <c r="FP22" s="292"/>
      <c r="FQ22" s="292"/>
      <c r="FR22" s="292"/>
      <c r="FS22" s="292"/>
      <c r="FT22" s="292"/>
      <c r="FU22" s="292"/>
      <c r="FV22" s="292"/>
      <c r="FW22" s="292"/>
      <c r="FX22" s="292"/>
      <c r="FY22" s="292"/>
      <c r="FZ22" s="292"/>
      <c r="GA22" s="292"/>
      <c r="GB22" s="292"/>
      <c r="GC22" s="292"/>
      <c r="GD22" s="292"/>
      <c r="GE22" s="292"/>
      <c r="GF22" s="292"/>
      <c r="GG22" s="292"/>
      <c r="GH22" s="292"/>
      <c r="GI22" s="292"/>
      <c r="GJ22" s="292"/>
      <c r="GK22" s="292"/>
      <c r="GL22" s="292"/>
      <c r="GM22" s="292"/>
      <c r="GN22" s="292"/>
      <c r="GO22" s="292"/>
      <c r="GP22" s="292"/>
      <c r="GQ22" s="292"/>
      <c r="GR22" s="292"/>
      <c r="GS22" s="292"/>
      <c r="GT22" s="292"/>
      <c r="GU22" s="292"/>
      <c r="GV22" s="292"/>
      <c r="GW22" s="292"/>
      <c r="GX22" s="292"/>
      <c r="GY22" s="292"/>
      <c r="GZ22" s="292"/>
      <c r="HA22" s="292"/>
      <c r="HB22" s="292"/>
      <c r="HC22" s="292"/>
      <c r="HD22" s="292"/>
      <c r="HE22" s="292"/>
      <c r="HF22" s="292"/>
      <c r="HG22" s="292"/>
      <c r="HH22" s="292"/>
      <c r="HI22" s="292"/>
      <c r="HJ22" s="292"/>
      <c r="HK22" s="292"/>
      <c r="HL22" s="292"/>
      <c r="HM22" s="292"/>
      <c r="HN22" s="292"/>
      <c r="HO22" s="292"/>
      <c r="HP22" s="292"/>
      <c r="HQ22" s="292"/>
      <c r="HR22" s="292"/>
      <c r="HS22" s="292"/>
      <c r="HT22" s="292"/>
      <c r="HU22" s="292"/>
      <c r="HV22" s="292"/>
      <c r="HW22" s="292"/>
      <c r="HX22" s="292"/>
      <c r="HY22" s="292"/>
      <c r="HZ22" s="292"/>
      <c r="IA22" s="292"/>
      <c r="IB22" s="292"/>
      <c r="IC22" s="292"/>
      <c r="ID22" s="292"/>
      <c r="IE22" s="292"/>
      <c r="IF22" s="292"/>
      <c r="IG22" s="292"/>
      <c r="IH22" s="292"/>
      <c r="II22" s="292"/>
      <c r="IJ22" s="292"/>
      <c r="IK22" s="292"/>
      <c r="IL22" s="292"/>
      <c r="IM22" s="292"/>
      <c r="IN22" s="292"/>
      <c r="IO22" s="292"/>
      <c r="IP22" s="292"/>
      <c r="IQ22" s="292"/>
      <c r="IR22" s="292"/>
      <c r="IS22" s="292"/>
      <c r="IT22" s="292"/>
      <c r="IU22" s="292"/>
      <c r="IV22" s="292"/>
      <c r="IW22" s="292"/>
      <c r="IX22" s="292"/>
      <c r="IY22" s="292"/>
      <c r="IZ22" s="292"/>
    </row>
    <row r="23" s="253" customFormat="1" ht="20" customHeight="1" spans="1:260">
      <c r="A23" s="284"/>
      <c r="B23" s="285"/>
      <c r="C23" s="285"/>
      <c r="D23" s="285"/>
      <c r="E23" s="285"/>
      <c r="F23" s="286"/>
      <c r="G23" s="287"/>
      <c r="H23" s="286"/>
      <c r="I23" s="287"/>
      <c r="J23" s="304"/>
      <c r="K23" s="308"/>
      <c r="L23" s="309"/>
      <c r="M23" s="309"/>
      <c r="N23" s="309"/>
      <c r="O23" s="309"/>
      <c r="P23" s="310"/>
      <c r="Q23" s="321"/>
      <c r="R23" s="310"/>
      <c r="S23" s="321"/>
      <c r="T23" s="320"/>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c r="DS23" s="292"/>
      <c r="DT23" s="292"/>
      <c r="DU23" s="292"/>
      <c r="DV23" s="292"/>
      <c r="DW23" s="292"/>
      <c r="DX23" s="292"/>
      <c r="DY23" s="292"/>
      <c r="DZ23" s="292"/>
      <c r="EA23" s="292"/>
      <c r="EB23" s="292"/>
      <c r="EC23" s="292"/>
      <c r="ED23" s="292"/>
      <c r="EE23" s="292"/>
      <c r="EF23" s="292"/>
      <c r="EG23" s="292"/>
      <c r="EH23" s="292"/>
      <c r="EI23" s="292"/>
      <c r="EJ23" s="292"/>
      <c r="EK23" s="292"/>
      <c r="EL23" s="292"/>
      <c r="EM23" s="292"/>
      <c r="EN23" s="292"/>
      <c r="EO23" s="292"/>
      <c r="EP23" s="292"/>
      <c r="EQ23" s="292"/>
      <c r="ER23" s="292"/>
      <c r="ES23" s="292"/>
      <c r="ET23" s="292"/>
      <c r="EU23" s="292"/>
      <c r="EV23" s="292"/>
      <c r="EW23" s="292"/>
      <c r="EX23" s="292"/>
      <c r="EY23" s="292"/>
      <c r="EZ23" s="292"/>
      <c r="FA23" s="292"/>
      <c r="FB23" s="292"/>
      <c r="FC23" s="292"/>
      <c r="FD23" s="292"/>
      <c r="FE23" s="292"/>
      <c r="FF23" s="292"/>
      <c r="FG23" s="292"/>
      <c r="FH23" s="292"/>
      <c r="FI23" s="292"/>
      <c r="FJ23" s="292"/>
      <c r="FK23" s="292"/>
      <c r="FL23" s="292"/>
      <c r="FM23" s="292"/>
      <c r="FN23" s="292"/>
      <c r="FO23" s="292"/>
      <c r="FP23" s="292"/>
      <c r="FQ23" s="292"/>
      <c r="FR23" s="292"/>
      <c r="FS23" s="292"/>
      <c r="FT23" s="292"/>
      <c r="FU23" s="292"/>
      <c r="FV23" s="292"/>
      <c r="FW23" s="292"/>
      <c r="FX23" s="292"/>
      <c r="FY23" s="292"/>
      <c r="FZ23" s="292"/>
      <c r="GA23" s="292"/>
      <c r="GB23" s="292"/>
      <c r="GC23" s="292"/>
      <c r="GD23" s="292"/>
      <c r="GE23" s="292"/>
      <c r="GF23" s="292"/>
      <c r="GG23" s="292"/>
      <c r="GH23" s="292"/>
      <c r="GI23" s="292"/>
      <c r="GJ23" s="292"/>
      <c r="GK23" s="292"/>
      <c r="GL23" s="292"/>
      <c r="GM23" s="292"/>
      <c r="GN23" s="292"/>
      <c r="GO23" s="292"/>
      <c r="GP23" s="292"/>
      <c r="GQ23" s="292"/>
      <c r="GR23" s="292"/>
      <c r="GS23" s="292"/>
      <c r="GT23" s="292"/>
      <c r="GU23" s="292"/>
      <c r="GV23" s="292"/>
      <c r="GW23" s="292"/>
      <c r="GX23" s="292"/>
      <c r="GY23" s="292"/>
      <c r="GZ23" s="292"/>
      <c r="HA23" s="292"/>
      <c r="HB23" s="292"/>
      <c r="HC23" s="292"/>
      <c r="HD23" s="292"/>
      <c r="HE23" s="292"/>
      <c r="HF23" s="292"/>
      <c r="HG23" s="292"/>
      <c r="HH23" s="292"/>
      <c r="HI23" s="292"/>
      <c r="HJ23" s="292"/>
      <c r="HK23" s="292"/>
      <c r="HL23" s="292"/>
      <c r="HM23" s="292"/>
      <c r="HN23" s="292"/>
      <c r="HO23" s="292"/>
      <c r="HP23" s="292"/>
      <c r="HQ23" s="292"/>
      <c r="HR23" s="292"/>
      <c r="HS23" s="292"/>
      <c r="HT23" s="292"/>
      <c r="HU23" s="292"/>
      <c r="HV23" s="292"/>
      <c r="HW23" s="292"/>
      <c r="HX23" s="292"/>
      <c r="HY23" s="292"/>
      <c r="HZ23" s="292"/>
      <c r="IA23" s="292"/>
      <c r="IB23" s="292"/>
      <c r="IC23" s="292"/>
      <c r="ID23" s="292"/>
      <c r="IE23" s="292"/>
      <c r="IF23" s="292"/>
      <c r="IG23" s="292"/>
      <c r="IH23" s="292"/>
      <c r="II23" s="292"/>
      <c r="IJ23" s="292"/>
      <c r="IK23" s="292"/>
      <c r="IL23" s="292"/>
      <c r="IM23" s="292"/>
      <c r="IN23" s="292"/>
      <c r="IO23" s="292"/>
      <c r="IP23" s="292"/>
      <c r="IQ23" s="292"/>
      <c r="IR23" s="292"/>
      <c r="IS23" s="292"/>
      <c r="IT23" s="292"/>
      <c r="IU23" s="292"/>
      <c r="IV23" s="292"/>
      <c r="IW23" s="292"/>
      <c r="IX23" s="292"/>
      <c r="IY23" s="292"/>
      <c r="IZ23" s="292"/>
    </row>
    <row r="24" s="253" customFormat="1" ht="20" customHeight="1" spans="1:260">
      <c r="A24" s="288" t="s">
        <v>99</v>
      </c>
      <c r="B24" s="289">
        <f>SUM(B16:B22)</f>
        <v>2219314</v>
      </c>
      <c r="C24" s="289">
        <f>SUM(C16:C22)</f>
        <v>1011009</v>
      </c>
      <c r="D24" s="289">
        <f>SUM(D16:D22)</f>
        <v>2667704</v>
      </c>
      <c r="E24" s="289">
        <f>SUM(E16:E22)</f>
        <v>2390108</v>
      </c>
      <c r="F24" s="290">
        <f>+E24/D24*100</f>
        <v>89.5941978570336</v>
      </c>
      <c r="G24" s="291">
        <f>+E24-D24</f>
        <v>-277596</v>
      </c>
      <c r="H24" s="290">
        <f>E24/B24*100-100</f>
        <v>7.69580149541704</v>
      </c>
      <c r="I24" s="291">
        <f>E24-B24</f>
        <v>170794</v>
      </c>
      <c r="J24" s="311"/>
      <c r="K24" s="312" t="s">
        <v>100</v>
      </c>
      <c r="L24" s="313">
        <f>SUM(L16:L22)</f>
        <v>2219314</v>
      </c>
      <c r="M24" s="313">
        <f>SUM(M16:M22)</f>
        <v>1011009</v>
      </c>
      <c r="N24" s="313">
        <f>SUM(N16:N22)</f>
        <v>2667704</v>
      </c>
      <c r="O24" s="313">
        <f>SUM(O16:O22)</f>
        <v>2390108</v>
      </c>
      <c r="P24" s="314">
        <f>+O24/N24*100</f>
        <v>89.5941978570336</v>
      </c>
      <c r="Q24" s="322">
        <f>+O24-N24</f>
        <v>-277596</v>
      </c>
      <c r="R24" s="314">
        <f>O24/L24*100-100</f>
        <v>7.69580149541704</v>
      </c>
      <c r="S24" s="322">
        <f>O24-L24</f>
        <v>170794</v>
      </c>
      <c r="T24" s="323"/>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c r="ED24" s="292"/>
      <c r="EE24" s="292"/>
      <c r="EF24" s="292"/>
      <c r="EG24" s="292"/>
      <c r="EH24" s="292"/>
      <c r="EI24" s="292"/>
      <c r="EJ24" s="292"/>
      <c r="EK24" s="292"/>
      <c r="EL24" s="292"/>
      <c r="EM24" s="292"/>
      <c r="EN24" s="292"/>
      <c r="EO24" s="292"/>
      <c r="EP24" s="292"/>
      <c r="EQ24" s="292"/>
      <c r="ER24" s="292"/>
      <c r="ES24" s="292"/>
      <c r="ET24" s="292"/>
      <c r="EU24" s="292"/>
      <c r="EV24" s="292"/>
      <c r="EW24" s="292"/>
      <c r="EX24" s="292"/>
      <c r="EY24" s="292"/>
      <c r="EZ24" s="292"/>
      <c r="FA24" s="292"/>
      <c r="FB24" s="292"/>
      <c r="FC24" s="292"/>
      <c r="FD24" s="292"/>
      <c r="FE24" s="292"/>
      <c r="FF24" s="292"/>
      <c r="FG24" s="292"/>
      <c r="FH24" s="292"/>
      <c r="FI24" s="292"/>
      <c r="FJ24" s="292"/>
      <c r="FK24" s="292"/>
      <c r="FL24" s="292"/>
      <c r="FM24" s="292"/>
      <c r="FN24" s="292"/>
      <c r="FO24" s="292"/>
      <c r="FP24" s="292"/>
      <c r="FQ24" s="292"/>
      <c r="FR24" s="292"/>
      <c r="FS24" s="292"/>
      <c r="FT24" s="292"/>
      <c r="FU24" s="292"/>
      <c r="FV24" s="292"/>
      <c r="FW24" s="292"/>
      <c r="FX24" s="292"/>
      <c r="FY24" s="292"/>
      <c r="FZ24" s="292"/>
      <c r="GA24" s="292"/>
      <c r="GB24" s="292"/>
      <c r="GC24" s="292"/>
      <c r="GD24" s="292"/>
      <c r="GE24" s="292"/>
      <c r="GF24" s="292"/>
      <c r="GG24" s="292"/>
      <c r="GH24" s="292"/>
      <c r="GI24" s="292"/>
      <c r="GJ24" s="292"/>
      <c r="GK24" s="292"/>
      <c r="GL24" s="292"/>
      <c r="GM24" s="292"/>
      <c r="GN24" s="292"/>
      <c r="GO24" s="292"/>
      <c r="GP24" s="292"/>
      <c r="GQ24" s="292"/>
      <c r="GR24" s="292"/>
      <c r="GS24" s="292"/>
      <c r="GT24" s="292"/>
      <c r="GU24" s="292"/>
      <c r="GV24" s="292"/>
      <c r="GW24" s="292"/>
      <c r="GX24" s="292"/>
      <c r="GY24" s="292"/>
      <c r="GZ24" s="292"/>
      <c r="HA24" s="292"/>
      <c r="HB24" s="292"/>
      <c r="HC24" s="292"/>
      <c r="HD24" s="292"/>
      <c r="HE24" s="292"/>
      <c r="HF24" s="292"/>
      <c r="HG24" s="292"/>
      <c r="HH24" s="292"/>
      <c r="HI24" s="292"/>
      <c r="HJ24" s="292"/>
      <c r="HK24" s="292"/>
      <c r="HL24" s="292"/>
      <c r="HM24" s="292"/>
      <c r="HN24" s="292"/>
      <c r="HO24" s="292"/>
      <c r="HP24" s="292"/>
      <c r="HQ24" s="292"/>
      <c r="HR24" s="292"/>
      <c r="HS24" s="292"/>
      <c r="HT24" s="292"/>
      <c r="HU24" s="292"/>
      <c r="HV24" s="292"/>
      <c r="HW24" s="292"/>
      <c r="HX24" s="292"/>
      <c r="HY24" s="292"/>
      <c r="HZ24" s="292"/>
      <c r="IA24" s="292"/>
      <c r="IB24" s="292"/>
      <c r="IC24" s="292"/>
      <c r="ID24" s="292"/>
      <c r="IE24" s="292"/>
      <c r="IF24" s="292"/>
      <c r="IG24" s="292"/>
      <c r="IH24" s="292"/>
      <c r="II24" s="292"/>
      <c r="IJ24" s="292"/>
      <c r="IK24" s="292"/>
      <c r="IL24" s="292"/>
      <c r="IM24" s="292"/>
      <c r="IN24" s="292"/>
      <c r="IO24" s="292"/>
      <c r="IP24" s="292"/>
      <c r="IQ24" s="292"/>
      <c r="IR24" s="292"/>
      <c r="IS24" s="292"/>
      <c r="IT24" s="292"/>
      <c r="IU24" s="292"/>
      <c r="IV24" s="292"/>
      <c r="IW24" s="292"/>
      <c r="IX24" s="292"/>
      <c r="IY24" s="292"/>
      <c r="IZ24" s="292"/>
    </row>
    <row r="25" s="253" customFormat="1" ht="13" customHeight="1" spans="1:260">
      <c r="A25" s="292"/>
      <c r="B25" s="292"/>
      <c r="C25" s="293"/>
      <c r="D25" s="294"/>
      <c r="E25" s="294"/>
      <c r="F25" s="295"/>
      <c r="G25" s="296"/>
      <c r="H25" s="296"/>
      <c r="I25" s="296"/>
      <c r="J25" s="293"/>
      <c r="K25" s="263"/>
      <c r="L25" s="263"/>
      <c r="M25" s="293"/>
      <c r="N25" s="315"/>
      <c r="O25" s="315"/>
      <c r="P25" s="315"/>
      <c r="Q25" s="293"/>
      <c r="R25" s="293"/>
      <c r="S25" s="293"/>
      <c r="T25" s="293"/>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c r="ED25" s="292"/>
      <c r="EE25" s="292"/>
      <c r="EF25" s="292"/>
      <c r="EG25" s="292"/>
      <c r="EH25" s="292"/>
      <c r="EI25" s="292"/>
      <c r="EJ25" s="292"/>
      <c r="EK25" s="292"/>
      <c r="EL25" s="292"/>
      <c r="EM25" s="292"/>
      <c r="EN25" s="292"/>
      <c r="EO25" s="292"/>
      <c r="EP25" s="292"/>
      <c r="EQ25" s="292"/>
      <c r="ER25" s="292"/>
      <c r="ES25" s="292"/>
      <c r="ET25" s="292"/>
      <c r="EU25" s="292"/>
      <c r="EV25" s="292"/>
      <c r="EW25" s="292"/>
      <c r="EX25" s="292"/>
      <c r="EY25" s="292"/>
      <c r="EZ25" s="292"/>
      <c r="FA25" s="292"/>
      <c r="FB25" s="292"/>
      <c r="FC25" s="292"/>
      <c r="FD25" s="292"/>
      <c r="FE25" s="292"/>
      <c r="FF25" s="292"/>
      <c r="FG25" s="292"/>
      <c r="FH25" s="292"/>
      <c r="FI25" s="292"/>
      <c r="FJ25" s="292"/>
      <c r="FK25" s="292"/>
      <c r="FL25" s="292"/>
      <c r="FM25" s="292"/>
      <c r="FN25" s="292"/>
      <c r="FO25" s="292"/>
      <c r="FP25" s="292"/>
      <c r="FQ25" s="292"/>
      <c r="FR25" s="292"/>
      <c r="FS25" s="292"/>
      <c r="FT25" s="292"/>
      <c r="FU25" s="292"/>
      <c r="FV25" s="292"/>
      <c r="FW25" s="292"/>
      <c r="FX25" s="292"/>
      <c r="FY25" s="292"/>
      <c r="FZ25" s="292"/>
      <c r="GA25" s="292"/>
      <c r="GB25" s="292"/>
      <c r="GC25" s="292"/>
      <c r="GD25" s="292"/>
      <c r="GE25" s="292"/>
      <c r="GF25" s="292"/>
      <c r="GG25" s="292"/>
      <c r="GH25" s="292"/>
      <c r="GI25" s="292"/>
      <c r="GJ25" s="292"/>
      <c r="GK25" s="292"/>
      <c r="GL25" s="292"/>
      <c r="GM25" s="292"/>
      <c r="GN25" s="292"/>
      <c r="GO25" s="292"/>
      <c r="GP25" s="292"/>
      <c r="GQ25" s="292"/>
      <c r="GR25" s="292"/>
      <c r="GS25" s="292"/>
      <c r="GT25" s="292"/>
      <c r="GU25" s="292"/>
      <c r="GV25" s="292"/>
      <c r="GW25" s="292"/>
      <c r="GX25" s="292"/>
      <c r="GY25" s="292"/>
      <c r="GZ25" s="292"/>
      <c r="HA25" s="292"/>
      <c r="HB25" s="292"/>
      <c r="HC25" s="292"/>
      <c r="HD25" s="292"/>
      <c r="HE25" s="292"/>
      <c r="HF25" s="292"/>
      <c r="HG25" s="292"/>
      <c r="HH25" s="292"/>
      <c r="HI25" s="292"/>
      <c r="HJ25" s="292"/>
      <c r="HK25" s="292"/>
      <c r="HL25" s="292"/>
      <c r="HM25" s="292"/>
      <c r="HN25" s="292"/>
      <c r="HO25" s="292"/>
      <c r="HP25" s="292"/>
      <c r="HQ25" s="292"/>
      <c r="HR25" s="292"/>
      <c r="HS25" s="292"/>
      <c r="HT25" s="292"/>
      <c r="HU25" s="292"/>
      <c r="HV25" s="292"/>
      <c r="HW25" s="292"/>
      <c r="HX25" s="292"/>
      <c r="HY25" s="292"/>
      <c r="HZ25" s="292"/>
      <c r="IA25" s="292"/>
      <c r="IB25" s="292"/>
      <c r="IC25" s="292"/>
      <c r="ID25" s="292"/>
      <c r="IE25" s="292"/>
      <c r="IF25" s="292"/>
      <c r="IG25" s="292"/>
      <c r="IH25" s="292"/>
      <c r="II25" s="292"/>
      <c r="IJ25" s="292"/>
      <c r="IK25" s="292"/>
      <c r="IL25" s="292"/>
      <c r="IM25" s="292"/>
      <c r="IN25" s="292"/>
      <c r="IO25" s="292"/>
      <c r="IP25" s="292"/>
      <c r="IQ25" s="292"/>
      <c r="IR25" s="292"/>
      <c r="IS25" s="292"/>
      <c r="IT25" s="292"/>
      <c r="IU25" s="292"/>
      <c r="IV25" s="292"/>
      <c r="IW25" s="292"/>
      <c r="IX25" s="292"/>
      <c r="IY25" s="292"/>
      <c r="IZ25" s="292"/>
    </row>
    <row r="26" s="253" customFormat="1" ht="13" customHeight="1" spans="1:260">
      <c r="A26" s="292"/>
      <c r="B26" s="292"/>
      <c r="C26" s="293"/>
      <c r="D26" s="294"/>
      <c r="E26" s="294"/>
      <c r="F26" s="294"/>
      <c r="G26" s="296"/>
      <c r="H26" s="296"/>
      <c r="I26" s="296"/>
      <c r="J26" s="293"/>
      <c r="K26" s="292"/>
      <c r="L26" s="292"/>
      <c r="M26" s="293"/>
      <c r="N26" s="315"/>
      <c r="O26" s="315"/>
      <c r="P26" s="315"/>
      <c r="Q26" s="293"/>
      <c r="R26" s="293"/>
      <c r="S26" s="293"/>
      <c r="T26" s="293"/>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c r="ED26" s="292"/>
      <c r="EE26" s="292"/>
      <c r="EF26" s="292"/>
      <c r="EG26" s="292"/>
      <c r="EH26" s="292"/>
      <c r="EI26" s="292"/>
      <c r="EJ26" s="292"/>
      <c r="EK26" s="292"/>
      <c r="EL26" s="292"/>
      <c r="EM26" s="292"/>
      <c r="EN26" s="292"/>
      <c r="EO26" s="292"/>
      <c r="EP26" s="292"/>
      <c r="EQ26" s="292"/>
      <c r="ER26" s="292"/>
      <c r="ES26" s="292"/>
      <c r="ET26" s="292"/>
      <c r="EU26" s="292"/>
      <c r="EV26" s="292"/>
      <c r="EW26" s="292"/>
      <c r="EX26" s="292"/>
      <c r="EY26" s="292"/>
      <c r="EZ26" s="292"/>
      <c r="FA26" s="292"/>
      <c r="FB26" s="292"/>
      <c r="FC26" s="292"/>
      <c r="FD26" s="292"/>
      <c r="FE26" s="292"/>
      <c r="FF26" s="292"/>
      <c r="FG26" s="292"/>
      <c r="FH26" s="292"/>
      <c r="FI26" s="292"/>
      <c r="FJ26" s="292"/>
      <c r="FK26" s="292"/>
      <c r="FL26" s="292"/>
      <c r="FM26" s="292"/>
      <c r="FN26" s="292"/>
      <c r="FO26" s="292"/>
      <c r="FP26" s="292"/>
      <c r="FQ26" s="292"/>
      <c r="FR26" s="292"/>
      <c r="FS26" s="292"/>
      <c r="FT26" s="292"/>
      <c r="FU26" s="292"/>
      <c r="FV26" s="292"/>
      <c r="FW26" s="292"/>
      <c r="FX26" s="292"/>
      <c r="FY26" s="292"/>
      <c r="FZ26" s="292"/>
      <c r="GA26" s="292"/>
      <c r="GB26" s="292"/>
      <c r="GC26" s="292"/>
      <c r="GD26" s="292"/>
      <c r="GE26" s="292"/>
      <c r="GF26" s="292"/>
      <c r="GG26" s="292"/>
      <c r="GH26" s="292"/>
      <c r="GI26" s="292"/>
      <c r="GJ26" s="292"/>
      <c r="GK26" s="292"/>
      <c r="GL26" s="292"/>
      <c r="GM26" s="292"/>
      <c r="GN26" s="292"/>
      <c r="GO26" s="292"/>
      <c r="GP26" s="292"/>
      <c r="GQ26" s="292"/>
      <c r="GR26" s="292"/>
      <c r="GS26" s="292"/>
      <c r="GT26" s="292"/>
      <c r="GU26" s="292"/>
      <c r="GV26" s="292"/>
      <c r="GW26" s="292"/>
      <c r="GX26" s="292"/>
      <c r="GY26" s="292"/>
      <c r="GZ26" s="292"/>
      <c r="HA26" s="292"/>
      <c r="HB26" s="292"/>
      <c r="HC26" s="292"/>
      <c r="HD26" s="292"/>
      <c r="HE26" s="292"/>
      <c r="HF26" s="292"/>
      <c r="HG26" s="292"/>
      <c r="HH26" s="292"/>
      <c r="HI26" s="292"/>
      <c r="HJ26" s="292"/>
      <c r="HK26" s="292"/>
      <c r="HL26" s="292"/>
      <c r="HM26" s="292"/>
      <c r="HN26" s="292"/>
      <c r="HO26" s="292"/>
      <c r="HP26" s="292"/>
      <c r="HQ26" s="292"/>
      <c r="HR26" s="292"/>
      <c r="HS26" s="292"/>
      <c r="HT26" s="292"/>
      <c r="HU26" s="292"/>
      <c r="HV26" s="292"/>
      <c r="HW26" s="292"/>
      <c r="HX26" s="292"/>
      <c r="HY26" s="292"/>
      <c r="HZ26" s="292"/>
      <c r="IA26" s="292"/>
      <c r="IB26" s="292"/>
      <c r="IC26" s="292"/>
      <c r="ID26" s="292"/>
      <c r="IE26" s="292"/>
      <c r="IF26" s="292"/>
      <c r="IG26" s="292"/>
      <c r="IH26" s="292"/>
      <c r="II26" s="292"/>
      <c r="IJ26" s="292"/>
      <c r="IK26" s="292"/>
      <c r="IL26" s="292"/>
      <c r="IM26" s="292"/>
      <c r="IN26" s="292"/>
      <c r="IO26" s="292"/>
      <c r="IP26" s="292"/>
      <c r="IQ26" s="292"/>
      <c r="IR26" s="292"/>
      <c r="IS26" s="292"/>
      <c r="IT26" s="292"/>
      <c r="IU26" s="292"/>
      <c r="IV26" s="292"/>
      <c r="IW26" s="292"/>
      <c r="IX26" s="292"/>
      <c r="IY26" s="292"/>
      <c r="IZ26" s="292"/>
    </row>
    <row r="27" s="253" customFormat="1" ht="13" customHeight="1" spans="1:260">
      <c r="A27" s="292"/>
      <c r="B27" s="292"/>
      <c r="C27" s="293"/>
      <c r="D27" s="294"/>
      <c r="E27" s="294"/>
      <c r="F27" s="294"/>
      <c r="G27" s="296"/>
      <c r="H27" s="296"/>
      <c r="I27" s="296"/>
      <c r="J27" s="293"/>
      <c r="K27" s="292"/>
      <c r="L27" s="292"/>
      <c r="M27" s="293"/>
      <c r="N27" s="315"/>
      <c r="O27" s="315"/>
      <c r="P27" s="315"/>
      <c r="Q27" s="293"/>
      <c r="R27" s="293"/>
      <c r="S27" s="293"/>
      <c r="T27" s="293"/>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c r="ED27" s="292"/>
      <c r="EE27" s="292"/>
      <c r="EF27" s="292"/>
      <c r="EG27" s="292"/>
      <c r="EH27" s="292"/>
      <c r="EI27" s="292"/>
      <c r="EJ27" s="292"/>
      <c r="EK27" s="292"/>
      <c r="EL27" s="292"/>
      <c r="EM27" s="292"/>
      <c r="EN27" s="292"/>
      <c r="EO27" s="292"/>
      <c r="EP27" s="292"/>
      <c r="EQ27" s="292"/>
      <c r="ER27" s="292"/>
      <c r="ES27" s="292"/>
      <c r="ET27" s="292"/>
      <c r="EU27" s="292"/>
      <c r="EV27" s="292"/>
      <c r="EW27" s="292"/>
      <c r="EX27" s="292"/>
      <c r="EY27" s="292"/>
      <c r="EZ27" s="292"/>
      <c r="FA27" s="292"/>
      <c r="FB27" s="292"/>
      <c r="FC27" s="292"/>
      <c r="FD27" s="292"/>
      <c r="FE27" s="292"/>
      <c r="FF27" s="292"/>
      <c r="FG27" s="292"/>
      <c r="FH27" s="292"/>
      <c r="FI27" s="292"/>
      <c r="FJ27" s="292"/>
      <c r="FK27" s="292"/>
      <c r="FL27" s="292"/>
      <c r="FM27" s="292"/>
      <c r="FN27" s="292"/>
      <c r="FO27" s="292"/>
      <c r="FP27" s="292"/>
      <c r="FQ27" s="292"/>
      <c r="FR27" s="292"/>
      <c r="FS27" s="292"/>
      <c r="FT27" s="292"/>
      <c r="FU27" s="292"/>
      <c r="FV27" s="292"/>
      <c r="FW27" s="292"/>
      <c r="FX27" s="292"/>
      <c r="FY27" s="292"/>
      <c r="FZ27" s="292"/>
      <c r="GA27" s="292"/>
      <c r="GB27" s="292"/>
      <c r="GC27" s="292"/>
      <c r="GD27" s="292"/>
      <c r="GE27" s="292"/>
      <c r="GF27" s="292"/>
      <c r="GG27" s="292"/>
      <c r="GH27" s="292"/>
      <c r="GI27" s="292"/>
      <c r="GJ27" s="292"/>
      <c r="GK27" s="292"/>
      <c r="GL27" s="292"/>
      <c r="GM27" s="292"/>
      <c r="GN27" s="292"/>
      <c r="GO27" s="292"/>
      <c r="GP27" s="292"/>
      <c r="GQ27" s="292"/>
      <c r="GR27" s="292"/>
      <c r="GS27" s="292"/>
      <c r="GT27" s="292"/>
      <c r="GU27" s="292"/>
      <c r="GV27" s="292"/>
      <c r="GW27" s="292"/>
      <c r="GX27" s="292"/>
      <c r="GY27" s="292"/>
      <c r="GZ27" s="292"/>
      <c r="HA27" s="292"/>
      <c r="HB27" s="292"/>
      <c r="HC27" s="292"/>
      <c r="HD27" s="292"/>
      <c r="HE27" s="292"/>
      <c r="HF27" s="292"/>
      <c r="HG27" s="292"/>
      <c r="HH27" s="292"/>
      <c r="HI27" s="292"/>
      <c r="HJ27" s="292"/>
      <c r="HK27" s="292"/>
      <c r="HL27" s="292"/>
      <c r="HM27" s="292"/>
      <c r="HN27" s="292"/>
      <c r="HO27" s="292"/>
      <c r="HP27" s="292"/>
      <c r="HQ27" s="292"/>
      <c r="HR27" s="292"/>
      <c r="HS27" s="292"/>
      <c r="HT27" s="292"/>
      <c r="HU27" s="292"/>
      <c r="HV27" s="292"/>
      <c r="HW27" s="292"/>
      <c r="HX27" s="292"/>
      <c r="HY27" s="292"/>
      <c r="HZ27" s="292"/>
      <c r="IA27" s="292"/>
      <c r="IB27" s="292"/>
      <c r="IC27" s="292"/>
      <c r="ID27" s="292"/>
      <c r="IE27" s="292"/>
      <c r="IF27" s="292"/>
      <c r="IG27" s="292"/>
      <c r="IH27" s="292"/>
      <c r="II27" s="292"/>
      <c r="IJ27" s="292"/>
      <c r="IK27" s="292"/>
      <c r="IL27" s="292"/>
      <c r="IM27" s="292"/>
      <c r="IN27" s="292"/>
      <c r="IO27" s="292"/>
      <c r="IP27" s="292"/>
      <c r="IQ27" s="292"/>
      <c r="IR27" s="292"/>
      <c r="IS27" s="292"/>
      <c r="IT27" s="292"/>
      <c r="IU27" s="292"/>
      <c r="IV27" s="292"/>
      <c r="IW27" s="292"/>
      <c r="IX27" s="292"/>
      <c r="IY27" s="292"/>
      <c r="IZ27" s="292"/>
    </row>
    <row r="28" s="253" customFormat="1" ht="13" customHeight="1" spans="1:260">
      <c r="A28" s="292"/>
      <c r="B28" s="292"/>
      <c r="C28" s="293"/>
      <c r="D28" s="294"/>
      <c r="E28" s="294"/>
      <c r="F28" s="294"/>
      <c r="G28" s="296"/>
      <c r="H28" s="296"/>
      <c r="I28" s="296"/>
      <c r="J28" s="293"/>
      <c r="K28" s="292"/>
      <c r="L28" s="292"/>
      <c r="M28" s="293"/>
      <c r="N28" s="315"/>
      <c r="O28" s="315"/>
      <c r="P28" s="315"/>
      <c r="Q28" s="293"/>
      <c r="R28" s="293"/>
      <c r="S28" s="293"/>
      <c r="T28" s="293"/>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292"/>
      <c r="DI28" s="292"/>
      <c r="DJ28" s="292"/>
      <c r="DK28" s="292"/>
      <c r="DL28" s="292"/>
      <c r="DM28" s="292"/>
      <c r="DN28" s="292"/>
      <c r="DO28" s="292"/>
      <c r="DP28" s="292"/>
      <c r="DQ28" s="292"/>
      <c r="DR28" s="292"/>
      <c r="DS28" s="292"/>
      <c r="DT28" s="292"/>
      <c r="DU28" s="292"/>
      <c r="DV28" s="292"/>
      <c r="DW28" s="292"/>
      <c r="DX28" s="292"/>
      <c r="DY28" s="292"/>
      <c r="DZ28" s="292"/>
      <c r="EA28" s="292"/>
      <c r="EB28" s="292"/>
      <c r="EC28" s="292"/>
      <c r="ED28" s="292"/>
      <c r="EE28" s="292"/>
      <c r="EF28" s="292"/>
      <c r="EG28" s="292"/>
      <c r="EH28" s="292"/>
      <c r="EI28" s="292"/>
      <c r="EJ28" s="292"/>
      <c r="EK28" s="292"/>
      <c r="EL28" s="292"/>
      <c r="EM28" s="292"/>
      <c r="EN28" s="292"/>
      <c r="EO28" s="292"/>
      <c r="EP28" s="292"/>
      <c r="EQ28" s="292"/>
      <c r="ER28" s="292"/>
      <c r="ES28" s="292"/>
      <c r="ET28" s="292"/>
      <c r="EU28" s="292"/>
      <c r="EV28" s="292"/>
      <c r="EW28" s="292"/>
      <c r="EX28" s="292"/>
      <c r="EY28" s="292"/>
      <c r="EZ28" s="292"/>
      <c r="FA28" s="292"/>
      <c r="FB28" s="292"/>
      <c r="FC28" s="292"/>
      <c r="FD28" s="292"/>
      <c r="FE28" s="292"/>
      <c r="FF28" s="292"/>
      <c r="FG28" s="292"/>
      <c r="FH28" s="292"/>
      <c r="FI28" s="292"/>
      <c r="FJ28" s="292"/>
      <c r="FK28" s="292"/>
      <c r="FL28" s="292"/>
      <c r="FM28" s="292"/>
      <c r="FN28" s="292"/>
      <c r="FO28" s="292"/>
      <c r="FP28" s="292"/>
      <c r="FQ28" s="292"/>
      <c r="FR28" s="292"/>
      <c r="FS28" s="292"/>
      <c r="FT28" s="292"/>
      <c r="FU28" s="292"/>
      <c r="FV28" s="292"/>
      <c r="FW28" s="292"/>
      <c r="FX28" s="292"/>
      <c r="FY28" s="292"/>
      <c r="FZ28" s="292"/>
      <c r="GA28" s="292"/>
      <c r="GB28" s="292"/>
      <c r="GC28" s="292"/>
      <c r="GD28" s="292"/>
      <c r="GE28" s="292"/>
      <c r="GF28" s="292"/>
      <c r="GG28" s="292"/>
      <c r="GH28" s="292"/>
      <c r="GI28" s="292"/>
      <c r="GJ28" s="292"/>
      <c r="GK28" s="292"/>
      <c r="GL28" s="292"/>
      <c r="GM28" s="292"/>
      <c r="GN28" s="292"/>
      <c r="GO28" s="292"/>
      <c r="GP28" s="292"/>
      <c r="GQ28" s="292"/>
      <c r="GR28" s="292"/>
      <c r="GS28" s="292"/>
      <c r="GT28" s="292"/>
      <c r="GU28" s="292"/>
      <c r="GV28" s="292"/>
      <c r="GW28" s="292"/>
      <c r="GX28" s="292"/>
      <c r="GY28" s="292"/>
      <c r="GZ28" s="292"/>
      <c r="HA28" s="292"/>
      <c r="HB28" s="292"/>
      <c r="HC28" s="292"/>
      <c r="HD28" s="292"/>
      <c r="HE28" s="292"/>
      <c r="HF28" s="292"/>
      <c r="HG28" s="292"/>
      <c r="HH28" s="292"/>
      <c r="HI28" s="292"/>
      <c r="HJ28" s="292"/>
      <c r="HK28" s="292"/>
      <c r="HL28" s="292"/>
      <c r="HM28" s="292"/>
      <c r="HN28" s="292"/>
      <c r="HO28" s="292"/>
      <c r="HP28" s="292"/>
      <c r="HQ28" s="292"/>
      <c r="HR28" s="292"/>
      <c r="HS28" s="292"/>
      <c r="HT28" s="292"/>
      <c r="HU28" s="292"/>
      <c r="HV28" s="292"/>
      <c r="HW28" s="292"/>
      <c r="HX28" s="292"/>
      <c r="HY28" s="292"/>
      <c r="HZ28" s="292"/>
      <c r="IA28" s="292"/>
      <c r="IB28" s="292"/>
      <c r="IC28" s="292"/>
      <c r="ID28" s="292"/>
      <c r="IE28" s="292"/>
      <c r="IF28" s="292"/>
      <c r="IG28" s="292"/>
      <c r="IH28" s="292"/>
      <c r="II28" s="292"/>
      <c r="IJ28" s="292"/>
      <c r="IK28" s="292"/>
      <c r="IL28" s="292"/>
      <c r="IM28" s="292"/>
      <c r="IN28" s="292"/>
      <c r="IO28" s="292"/>
      <c r="IP28" s="292"/>
      <c r="IQ28" s="292"/>
      <c r="IR28" s="292"/>
      <c r="IS28" s="292"/>
      <c r="IT28" s="292"/>
      <c r="IU28" s="292"/>
      <c r="IV28" s="292"/>
      <c r="IW28" s="292"/>
      <c r="IX28" s="292"/>
      <c r="IY28" s="292"/>
      <c r="IZ28" s="292"/>
    </row>
    <row r="29" s="253" customFormat="1" ht="13" customHeight="1" spans="1:260">
      <c r="A29" s="292"/>
      <c r="B29" s="292"/>
      <c r="C29" s="293"/>
      <c r="D29" s="294"/>
      <c r="E29" s="294"/>
      <c r="F29" s="294"/>
      <c r="G29" s="296"/>
      <c r="H29" s="296"/>
      <c r="I29" s="296"/>
      <c r="J29" s="293"/>
      <c r="K29" s="292"/>
      <c r="L29" s="292"/>
      <c r="M29" s="293"/>
      <c r="N29" s="315"/>
      <c r="O29" s="315"/>
      <c r="P29" s="315"/>
      <c r="Q29" s="293"/>
      <c r="R29" s="293"/>
      <c r="S29" s="293"/>
      <c r="T29" s="293"/>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2"/>
      <c r="ES29" s="292"/>
      <c r="ET29" s="292"/>
      <c r="EU29" s="292"/>
      <c r="EV29" s="292"/>
      <c r="EW29" s="292"/>
      <c r="EX29" s="292"/>
      <c r="EY29" s="292"/>
      <c r="EZ29" s="292"/>
      <c r="FA29" s="292"/>
      <c r="FB29" s="292"/>
      <c r="FC29" s="292"/>
      <c r="FD29" s="292"/>
      <c r="FE29" s="292"/>
      <c r="FF29" s="292"/>
      <c r="FG29" s="292"/>
      <c r="FH29" s="292"/>
      <c r="FI29" s="292"/>
      <c r="FJ29" s="292"/>
      <c r="FK29" s="292"/>
      <c r="FL29" s="292"/>
      <c r="FM29" s="292"/>
      <c r="FN29" s="292"/>
      <c r="FO29" s="292"/>
      <c r="FP29" s="292"/>
      <c r="FQ29" s="292"/>
      <c r="FR29" s="292"/>
      <c r="FS29" s="292"/>
      <c r="FT29" s="292"/>
      <c r="FU29" s="292"/>
      <c r="FV29" s="292"/>
      <c r="FW29" s="292"/>
      <c r="FX29" s="292"/>
      <c r="FY29" s="292"/>
      <c r="FZ29" s="292"/>
      <c r="GA29" s="292"/>
      <c r="GB29" s="292"/>
      <c r="GC29" s="292"/>
      <c r="GD29" s="292"/>
      <c r="GE29" s="292"/>
      <c r="GF29" s="292"/>
      <c r="GG29" s="292"/>
      <c r="GH29" s="292"/>
      <c r="GI29" s="292"/>
      <c r="GJ29" s="292"/>
      <c r="GK29" s="292"/>
      <c r="GL29" s="292"/>
      <c r="GM29" s="292"/>
      <c r="GN29" s="292"/>
      <c r="GO29" s="292"/>
      <c r="GP29" s="292"/>
      <c r="GQ29" s="292"/>
      <c r="GR29" s="292"/>
      <c r="GS29" s="292"/>
      <c r="GT29" s="292"/>
      <c r="GU29" s="292"/>
      <c r="GV29" s="292"/>
      <c r="GW29" s="292"/>
      <c r="GX29" s="292"/>
      <c r="GY29" s="292"/>
      <c r="GZ29" s="292"/>
      <c r="HA29" s="292"/>
      <c r="HB29" s="292"/>
      <c r="HC29" s="292"/>
      <c r="HD29" s="292"/>
      <c r="HE29" s="292"/>
      <c r="HF29" s="292"/>
      <c r="HG29" s="292"/>
      <c r="HH29" s="292"/>
      <c r="HI29" s="292"/>
      <c r="HJ29" s="292"/>
      <c r="HK29" s="292"/>
      <c r="HL29" s="292"/>
      <c r="HM29" s="292"/>
      <c r="HN29" s="292"/>
      <c r="HO29" s="292"/>
      <c r="HP29" s="292"/>
      <c r="HQ29" s="292"/>
      <c r="HR29" s="292"/>
      <c r="HS29" s="292"/>
      <c r="HT29" s="292"/>
      <c r="HU29" s="292"/>
      <c r="HV29" s="292"/>
      <c r="HW29" s="292"/>
      <c r="HX29" s="292"/>
      <c r="HY29" s="292"/>
      <c r="HZ29" s="292"/>
      <c r="IA29" s="292"/>
      <c r="IB29" s="292"/>
      <c r="IC29" s="292"/>
      <c r="ID29" s="292"/>
      <c r="IE29" s="292"/>
      <c r="IF29" s="292"/>
      <c r="IG29" s="292"/>
      <c r="IH29" s="292"/>
      <c r="II29" s="292"/>
      <c r="IJ29" s="292"/>
      <c r="IK29" s="292"/>
      <c r="IL29" s="292"/>
      <c r="IM29" s="292"/>
      <c r="IN29" s="292"/>
      <c r="IO29" s="292"/>
      <c r="IP29" s="292"/>
      <c r="IQ29" s="292"/>
      <c r="IR29" s="292"/>
      <c r="IS29" s="292"/>
      <c r="IT29" s="292"/>
      <c r="IU29" s="292"/>
      <c r="IV29" s="292"/>
      <c r="IW29" s="292"/>
      <c r="IX29" s="292"/>
      <c r="IY29" s="292"/>
      <c r="IZ29" s="292"/>
    </row>
    <row r="30" s="253" customFormat="1" ht="13" customHeight="1" spans="1:260">
      <c r="A30" s="292"/>
      <c r="B30" s="292"/>
      <c r="C30" s="293"/>
      <c r="D30" s="294"/>
      <c r="E30" s="294"/>
      <c r="F30" s="294"/>
      <c r="G30" s="296"/>
      <c r="H30" s="296"/>
      <c r="I30" s="296"/>
      <c r="J30" s="293"/>
      <c r="K30" s="292"/>
      <c r="L30" s="292"/>
      <c r="M30" s="293"/>
      <c r="N30" s="315"/>
      <c r="O30" s="315"/>
      <c r="P30" s="315"/>
      <c r="Q30" s="293"/>
      <c r="R30" s="293"/>
      <c r="S30" s="293"/>
      <c r="T30" s="293"/>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c r="DC30" s="292"/>
      <c r="DD30" s="292"/>
      <c r="DE30" s="292"/>
      <c r="DF30" s="292"/>
      <c r="DG30" s="292"/>
      <c r="DH30" s="292"/>
      <c r="DI30" s="292"/>
      <c r="DJ30" s="292"/>
      <c r="DK30" s="292"/>
      <c r="DL30" s="292"/>
      <c r="DM30" s="292"/>
      <c r="DN30" s="292"/>
      <c r="DO30" s="292"/>
      <c r="DP30" s="292"/>
      <c r="DQ30" s="292"/>
      <c r="DR30" s="292"/>
      <c r="DS30" s="292"/>
      <c r="DT30" s="292"/>
      <c r="DU30" s="292"/>
      <c r="DV30" s="292"/>
      <c r="DW30" s="292"/>
      <c r="DX30" s="292"/>
      <c r="DY30" s="292"/>
      <c r="DZ30" s="292"/>
      <c r="EA30" s="292"/>
      <c r="EB30" s="292"/>
      <c r="EC30" s="292"/>
      <c r="ED30" s="292"/>
      <c r="EE30" s="292"/>
      <c r="EF30" s="292"/>
      <c r="EG30" s="292"/>
      <c r="EH30" s="292"/>
      <c r="EI30" s="292"/>
      <c r="EJ30" s="292"/>
      <c r="EK30" s="292"/>
      <c r="EL30" s="292"/>
      <c r="EM30" s="292"/>
      <c r="EN30" s="292"/>
      <c r="EO30" s="292"/>
      <c r="EP30" s="292"/>
      <c r="EQ30" s="292"/>
      <c r="ER30" s="292"/>
      <c r="ES30" s="292"/>
      <c r="ET30" s="292"/>
      <c r="EU30" s="292"/>
      <c r="EV30" s="292"/>
      <c r="EW30" s="292"/>
      <c r="EX30" s="292"/>
      <c r="EY30" s="292"/>
      <c r="EZ30" s="292"/>
      <c r="FA30" s="292"/>
      <c r="FB30" s="292"/>
      <c r="FC30" s="292"/>
      <c r="FD30" s="292"/>
      <c r="FE30" s="292"/>
      <c r="FF30" s="292"/>
      <c r="FG30" s="292"/>
      <c r="FH30" s="292"/>
      <c r="FI30" s="292"/>
      <c r="FJ30" s="292"/>
      <c r="FK30" s="292"/>
      <c r="FL30" s="292"/>
      <c r="FM30" s="292"/>
      <c r="FN30" s="292"/>
      <c r="FO30" s="292"/>
      <c r="FP30" s="292"/>
      <c r="FQ30" s="292"/>
      <c r="FR30" s="292"/>
      <c r="FS30" s="292"/>
      <c r="FT30" s="292"/>
      <c r="FU30" s="292"/>
      <c r="FV30" s="292"/>
      <c r="FW30" s="292"/>
      <c r="FX30" s="292"/>
      <c r="FY30" s="292"/>
      <c r="FZ30" s="292"/>
      <c r="GA30" s="292"/>
      <c r="GB30" s="292"/>
      <c r="GC30" s="292"/>
      <c r="GD30" s="292"/>
      <c r="GE30" s="292"/>
      <c r="GF30" s="292"/>
      <c r="GG30" s="292"/>
      <c r="GH30" s="292"/>
      <c r="GI30" s="292"/>
      <c r="GJ30" s="292"/>
      <c r="GK30" s="292"/>
      <c r="GL30" s="292"/>
      <c r="GM30" s="292"/>
      <c r="GN30" s="292"/>
      <c r="GO30" s="292"/>
      <c r="GP30" s="292"/>
      <c r="GQ30" s="292"/>
      <c r="GR30" s="292"/>
      <c r="GS30" s="292"/>
      <c r="GT30" s="292"/>
      <c r="GU30" s="292"/>
      <c r="GV30" s="292"/>
      <c r="GW30" s="292"/>
      <c r="GX30" s="292"/>
      <c r="GY30" s="292"/>
      <c r="GZ30" s="292"/>
      <c r="HA30" s="292"/>
      <c r="HB30" s="292"/>
      <c r="HC30" s="292"/>
      <c r="HD30" s="292"/>
      <c r="HE30" s="292"/>
      <c r="HF30" s="292"/>
      <c r="HG30" s="292"/>
      <c r="HH30" s="292"/>
      <c r="HI30" s="292"/>
      <c r="HJ30" s="292"/>
      <c r="HK30" s="292"/>
      <c r="HL30" s="292"/>
      <c r="HM30" s="292"/>
      <c r="HN30" s="292"/>
      <c r="HO30" s="292"/>
      <c r="HP30" s="292"/>
      <c r="HQ30" s="292"/>
      <c r="HR30" s="292"/>
      <c r="HS30" s="292"/>
      <c r="HT30" s="292"/>
      <c r="HU30" s="292"/>
      <c r="HV30" s="292"/>
      <c r="HW30" s="292"/>
      <c r="HX30" s="292"/>
      <c r="HY30" s="292"/>
      <c r="HZ30" s="292"/>
      <c r="IA30" s="292"/>
      <c r="IB30" s="292"/>
      <c r="IC30" s="292"/>
      <c r="ID30" s="292"/>
      <c r="IE30" s="292"/>
      <c r="IF30" s="292"/>
      <c r="IG30" s="292"/>
      <c r="IH30" s="292"/>
      <c r="II30" s="292"/>
      <c r="IJ30" s="292"/>
      <c r="IK30" s="292"/>
      <c r="IL30" s="292"/>
      <c r="IM30" s="292"/>
      <c r="IN30" s="292"/>
      <c r="IO30" s="292"/>
      <c r="IP30" s="292"/>
      <c r="IQ30" s="292"/>
      <c r="IR30" s="292"/>
      <c r="IS30" s="292"/>
      <c r="IT30" s="292"/>
      <c r="IU30" s="292"/>
      <c r="IV30" s="292"/>
      <c r="IW30" s="292"/>
      <c r="IX30" s="292"/>
      <c r="IY30" s="292"/>
      <c r="IZ30" s="292"/>
    </row>
    <row r="31" s="253" customFormat="1" ht="13" customHeight="1" spans="1:260">
      <c r="A31" s="292"/>
      <c r="B31" s="292"/>
      <c r="C31" s="293"/>
      <c r="D31" s="294"/>
      <c r="E31" s="294"/>
      <c r="F31" s="294"/>
      <c r="G31" s="296"/>
      <c r="H31" s="296"/>
      <c r="I31" s="296"/>
      <c r="J31" s="293"/>
      <c r="K31" s="292"/>
      <c r="L31" s="292"/>
      <c r="M31" s="293"/>
      <c r="N31" s="315"/>
      <c r="O31" s="315"/>
      <c r="P31" s="315"/>
      <c r="Q31" s="293"/>
      <c r="R31" s="293"/>
      <c r="S31" s="293"/>
      <c r="T31" s="293"/>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c r="DC31" s="292"/>
      <c r="DD31" s="292"/>
      <c r="DE31" s="292"/>
      <c r="DF31" s="292"/>
      <c r="DG31" s="292"/>
      <c r="DH31" s="292"/>
      <c r="DI31" s="292"/>
      <c r="DJ31" s="292"/>
      <c r="DK31" s="292"/>
      <c r="DL31" s="292"/>
      <c r="DM31" s="292"/>
      <c r="DN31" s="292"/>
      <c r="DO31" s="292"/>
      <c r="DP31" s="292"/>
      <c r="DQ31" s="292"/>
      <c r="DR31" s="292"/>
      <c r="DS31" s="292"/>
      <c r="DT31" s="292"/>
      <c r="DU31" s="292"/>
      <c r="DV31" s="292"/>
      <c r="DW31" s="292"/>
      <c r="DX31" s="292"/>
      <c r="DY31" s="292"/>
      <c r="DZ31" s="292"/>
      <c r="EA31" s="292"/>
      <c r="EB31" s="292"/>
      <c r="EC31" s="292"/>
      <c r="ED31" s="292"/>
      <c r="EE31" s="292"/>
      <c r="EF31" s="292"/>
      <c r="EG31" s="292"/>
      <c r="EH31" s="292"/>
      <c r="EI31" s="292"/>
      <c r="EJ31" s="292"/>
      <c r="EK31" s="292"/>
      <c r="EL31" s="292"/>
      <c r="EM31" s="292"/>
      <c r="EN31" s="292"/>
      <c r="EO31" s="292"/>
      <c r="EP31" s="292"/>
      <c r="EQ31" s="292"/>
      <c r="ER31" s="292"/>
      <c r="ES31" s="292"/>
      <c r="ET31" s="292"/>
      <c r="EU31" s="292"/>
      <c r="EV31" s="292"/>
      <c r="EW31" s="292"/>
      <c r="EX31" s="292"/>
      <c r="EY31" s="292"/>
      <c r="EZ31" s="292"/>
      <c r="FA31" s="292"/>
      <c r="FB31" s="292"/>
      <c r="FC31" s="292"/>
      <c r="FD31" s="292"/>
      <c r="FE31" s="292"/>
      <c r="FF31" s="292"/>
      <c r="FG31" s="292"/>
      <c r="FH31" s="292"/>
      <c r="FI31" s="292"/>
      <c r="FJ31" s="292"/>
      <c r="FK31" s="292"/>
      <c r="FL31" s="292"/>
      <c r="FM31" s="292"/>
      <c r="FN31" s="292"/>
      <c r="FO31" s="292"/>
      <c r="FP31" s="292"/>
      <c r="FQ31" s="292"/>
      <c r="FR31" s="292"/>
      <c r="FS31" s="292"/>
      <c r="FT31" s="292"/>
      <c r="FU31" s="292"/>
      <c r="FV31" s="292"/>
      <c r="FW31" s="292"/>
      <c r="FX31" s="292"/>
      <c r="FY31" s="292"/>
      <c r="FZ31" s="292"/>
      <c r="GA31" s="292"/>
      <c r="GB31" s="292"/>
      <c r="GC31" s="292"/>
      <c r="GD31" s="292"/>
      <c r="GE31" s="292"/>
      <c r="GF31" s="292"/>
      <c r="GG31" s="292"/>
      <c r="GH31" s="292"/>
      <c r="GI31" s="292"/>
      <c r="GJ31" s="292"/>
      <c r="GK31" s="292"/>
      <c r="GL31" s="292"/>
      <c r="GM31" s="292"/>
      <c r="GN31" s="292"/>
      <c r="GO31" s="292"/>
      <c r="GP31" s="292"/>
      <c r="GQ31" s="292"/>
      <c r="GR31" s="292"/>
      <c r="GS31" s="292"/>
      <c r="GT31" s="292"/>
      <c r="GU31" s="292"/>
      <c r="GV31" s="292"/>
      <c r="GW31" s="292"/>
      <c r="GX31" s="292"/>
      <c r="GY31" s="292"/>
      <c r="GZ31" s="292"/>
      <c r="HA31" s="292"/>
      <c r="HB31" s="292"/>
      <c r="HC31" s="292"/>
      <c r="HD31" s="292"/>
      <c r="HE31" s="292"/>
      <c r="HF31" s="292"/>
      <c r="HG31" s="292"/>
      <c r="HH31" s="292"/>
      <c r="HI31" s="292"/>
      <c r="HJ31" s="292"/>
      <c r="HK31" s="292"/>
      <c r="HL31" s="292"/>
      <c r="HM31" s="292"/>
      <c r="HN31" s="292"/>
      <c r="HO31" s="292"/>
      <c r="HP31" s="292"/>
      <c r="HQ31" s="292"/>
      <c r="HR31" s="292"/>
      <c r="HS31" s="292"/>
      <c r="HT31" s="292"/>
      <c r="HU31" s="292"/>
      <c r="HV31" s="292"/>
      <c r="HW31" s="292"/>
      <c r="HX31" s="292"/>
      <c r="HY31" s="292"/>
      <c r="HZ31" s="292"/>
      <c r="IA31" s="292"/>
      <c r="IB31" s="292"/>
      <c r="IC31" s="292"/>
      <c r="ID31" s="292"/>
      <c r="IE31" s="292"/>
      <c r="IF31" s="292"/>
      <c r="IG31" s="292"/>
      <c r="IH31" s="292"/>
      <c r="II31" s="292"/>
      <c r="IJ31" s="292"/>
      <c r="IK31" s="292"/>
      <c r="IL31" s="292"/>
      <c r="IM31" s="292"/>
      <c r="IN31" s="292"/>
      <c r="IO31" s="292"/>
      <c r="IP31" s="292"/>
      <c r="IQ31" s="292"/>
      <c r="IR31" s="292"/>
      <c r="IS31" s="292"/>
      <c r="IT31" s="292"/>
      <c r="IU31" s="292"/>
      <c r="IV31" s="292"/>
      <c r="IW31" s="292"/>
      <c r="IX31" s="292"/>
      <c r="IY31" s="292"/>
      <c r="IZ31" s="292"/>
    </row>
    <row r="32" s="253" customFormat="1" ht="13" customHeight="1" spans="1:260">
      <c r="A32" s="292"/>
      <c r="B32" s="292"/>
      <c r="C32" s="293"/>
      <c r="D32" s="294"/>
      <c r="E32" s="294"/>
      <c r="F32" s="294"/>
      <c r="G32" s="296"/>
      <c r="H32" s="296"/>
      <c r="I32" s="296"/>
      <c r="J32" s="293"/>
      <c r="K32" s="292"/>
      <c r="L32" s="292"/>
      <c r="M32" s="293"/>
      <c r="N32" s="315"/>
      <c r="O32" s="315"/>
      <c r="P32" s="315"/>
      <c r="Q32" s="293"/>
      <c r="R32" s="293"/>
      <c r="S32" s="293"/>
      <c r="T32" s="293"/>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92"/>
      <c r="DG32" s="292"/>
      <c r="DH32" s="292"/>
      <c r="DI32" s="292"/>
      <c r="DJ32" s="292"/>
      <c r="DK32" s="292"/>
      <c r="DL32" s="292"/>
      <c r="DM32" s="292"/>
      <c r="DN32" s="292"/>
      <c r="DO32" s="292"/>
      <c r="DP32" s="292"/>
      <c r="DQ32" s="292"/>
      <c r="DR32" s="292"/>
      <c r="DS32" s="292"/>
      <c r="DT32" s="292"/>
      <c r="DU32" s="292"/>
      <c r="DV32" s="292"/>
      <c r="DW32" s="292"/>
      <c r="DX32" s="292"/>
      <c r="DY32" s="292"/>
      <c r="DZ32" s="292"/>
      <c r="EA32" s="292"/>
      <c r="EB32" s="292"/>
      <c r="EC32" s="292"/>
      <c r="ED32" s="292"/>
      <c r="EE32" s="292"/>
      <c r="EF32" s="292"/>
      <c r="EG32" s="292"/>
      <c r="EH32" s="292"/>
      <c r="EI32" s="292"/>
      <c r="EJ32" s="292"/>
      <c r="EK32" s="292"/>
      <c r="EL32" s="292"/>
      <c r="EM32" s="292"/>
      <c r="EN32" s="292"/>
      <c r="EO32" s="292"/>
      <c r="EP32" s="292"/>
      <c r="EQ32" s="292"/>
      <c r="ER32" s="292"/>
      <c r="ES32" s="292"/>
      <c r="ET32" s="292"/>
      <c r="EU32" s="292"/>
      <c r="EV32" s="292"/>
      <c r="EW32" s="292"/>
      <c r="EX32" s="292"/>
      <c r="EY32" s="292"/>
      <c r="EZ32" s="292"/>
      <c r="FA32" s="292"/>
      <c r="FB32" s="292"/>
      <c r="FC32" s="292"/>
      <c r="FD32" s="292"/>
      <c r="FE32" s="292"/>
      <c r="FF32" s="292"/>
      <c r="FG32" s="292"/>
      <c r="FH32" s="292"/>
      <c r="FI32" s="292"/>
      <c r="FJ32" s="292"/>
      <c r="FK32" s="292"/>
      <c r="FL32" s="292"/>
      <c r="FM32" s="292"/>
      <c r="FN32" s="292"/>
      <c r="FO32" s="292"/>
      <c r="FP32" s="292"/>
      <c r="FQ32" s="292"/>
      <c r="FR32" s="292"/>
      <c r="FS32" s="292"/>
      <c r="FT32" s="292"/>
      <c r="FU32" s="292"/>
      <c r="FV32" s="292"/>
      <c r="FW32" s="292"/>
      <c r="FX32" s="292"/>
      <c r="FY32" s="292"/>
      <c r="FZ32" s="292"/>
      <c r="GA32" s="292"/>
      <c r="GB32" s="292"/>
      <c r="GC32" s="292"/>
      <c r="GD32" s="292"/>
      <c r="GE32" s="292"/>
      <c r="GF32" s="292"/>
      <c r="GG32" s="292"/>
      <c r="GH32" s="292"/>
      <c r="GI32" s="292"/>
      <c r="GJ32" s="292"/>
      <c r="GK32" s="292"/>
      <c r="GL32" s="292"/>
      <c r="GM32" s="292"/>
      <c r="GN32" s="292"/>
      <c r="GO32" s="292"/>
      <c r="GP32" s="292"/>
      <c r="GQ32" s="292"/>
      <c r="GR32" s="292"/>
      <c r="GS32" s="292"/>
      <c r="GT32" s="292"/>
      <c r="GU32" s="292"/>
      <c r="GV32" s="292"/>
      <c r="GW32" s="292"/>
      <c r="GX32" s="292"/>
      <c r="GY32" s="292"/>
      <c r="GZ32" s="292"/>
      <c r="HA32" s="292"/>
      <c r="HB32" s="292"/>
      <c r="HC32" s="292"/>
      <c r="HD32" s="292"/>
      <c r="HE32" s="292"/>
      <c r="HF32" s="292"/>
      <c r="HG32" s="292"/>
      <c r="HH32" s="292"/>
      <c r="HI32" s="292"/>
      <c r="HJ32" s="292"/>
      <c r="HK32" s="292"/>
      <c r="HL32" s="292"/>
      <c r="HM32" s="292"/>
      <c r="HN32" s="292"/>
      <c r="HO32" s="292"/>
      <c r="HP32" s="292"/>
      <c r="HQ32" s="292"/>
      <c r="HR32" s="292"/>
      <c r="HS32" s="292"/>
      <c r="HT32" s="292"/>
      <c r="HU32" s="292"/>
      <c r="HV32" s="292"/>
      <c r="HW32" s="292"/>
      <c r="HX32" s="292"/>
      <c r="HY32" s="292"/>
      <c r="HZ32" s="292"/>
      <c r="IA32" s="292"/>
      <c r="IB32" s="292"/>
      <c r="IC32" s="292"/>
      <c r="ID32" s="292"/>
      <c r="IE32" s="292"/>
      <c r="IF32" s="292"/>
      <c r="IG32" s="292"/>
      <c r="IH32" s="292"/>
      <c r="II32" s="292"/>
      <c r="IJ32" s="292"/>
      <c r="IK32" s="292"/>
      <c r="IL32" s="292"/>
      <c r="IM32" s="292"/>
      <c r="IN32" s="292"/>
      <c r="IO32" s="292"/>
      <c r="IP32" s="292"/>
      <c r="IQ32" s="292"/>
      <c r="IR32" s="292"/>
      <c r="IS32" s="292"/>
      <c r="IT32" s="292"/>
      <c r="IU32" s="292"/>
      <c r="IV32" s="292"/>
      <c r="IW32" s="292"/>
      <c r="IX32" s="292"/>
      <c r="IY32" s="292"/>
      <c r="IZ32" s="292"/>
    </row>
    <row r="33" s="253" customFormat="1" ht="13" customHeight="1" spans="1:260">
      <c r="A33" s="292"/>
      <c r="B33" s="292"/>
      <c r="C33" s="293"/>
      <c r="D33" s="294"/>
      <c r="E33" s="294"/>
      <c r="F33" s="294"/>
      <c r="G33" s="296"/>
      <c r="H33" s="296"/>
      <c r="I33" s="296"/>
      <c r="J33" s="293"/>
      <c r="K33" s="292"/>
      <c r="L33" s="292"/>
      <c r="M33" s="293"/>
      <c r="N33" s="315"/>
      <c r="O33" s="315"/>
      <c r="P33" s="315"/>
      <c r="Q33" s="293"/>
      <c r="R33" s="293"/>
      <c r="S33" s="293"/>
      <c r="T33" s="293"/>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2"/>
      <c r="DX33" s="292"/>
      <c r="DY33" s="292"/>
      <c r="DZ33" s="292"/>
      <c r="EA33" s="292"/>
      <c r="EB33" s="292"/>
      <c r="EC33" s="292"/>
      <c r="ED33" s="292"/>
      <c r="EE33" s="292"/>
      <c r="EF33" s="292"/>
      <c r="EG33" s="292"/>
      <c r="EH33" s="292"/>
      <c r="EI33" s="292"/>
      <c r="EJ33" s="292"/>
      <c r="EK33" s="292"/>
      <c r="EL33" s="292"/>
      <c r="EM33" s="292"/>
      <c r="EN33" s="292"/>
      <c r="EO33" s="292"/>
      <c r="EP33" s="292"/>
      <c r="EQ33" s="292"/>
      <c r="ER33" s="292"/>
      <c r="ES33" s="292"/>
      <c r="ET33" s="292"/>
      <c r="EU33" s="292"/>
      <c r="EV33" s="292"/>
      <c r="EW33" s="292"/>
      <c r="EX33" s="292"/>
      <c r="EY33" s="292"/>
      <c r="EZ33" s="292"/>
      <c r="FA33" s="292"/>
      <c r="FB33" s="292"/>
      <c r="FC33" s="292"/>
      <c r="FD33" s="292"/>
      <c r="FE33" s="292"/>
      <c r="FF33" s="292"/>
      <c r="FG33" s="292"/>
      <c r="FH33" s="292"/>
      <c r="FI33" s="292"/>
      <c r="FJ33" s="292"/>
      <c r="FK33" s="292"/>
      <c r="FL33" s="292"/>
      <c r="FM33" s="292"/>
      <c r="FN33" s="292"/>
      <c r="FO33" s="292"/>
      <c r="FP33" s="292"/>
      <c r="FQ33" s="292"/>
      <c r="FR33" s="292"/>
      <c r="FS33" s="292"/>
      <c r="FT33" s="292"/>
      <c r="FU33" s="292"/>
      <c r="FV33" s="292"/>
      <c r="FW33" s="292"/>
      <c r="FX33" s="292"/>
      <c r="FY33" s="292"/>
      <c r="FZ33" s="292"/>
      <c r="GA33" s="292"/>
      <c r="GB33" s="292"/>
      <c r="GC33" s="292"/>
      <c r="GD33" s="292"/>
      <c r="GE33" s="292"/>
      <c r="GF33" s="292"/>
      <c r="GG33" s="292"/>
      <c r="GH33" s="292"/>
      <c r="GI33" s="292"/>
      <c r="GJ33" s="292"/>
      <c r="GK33" s="292"/>
      <c r="GL33" s="292"/>
      <c r="GM33" s="292"/>
      <c r="GN33" s="292"/>
      <c r="GO33" s="292"/>
      <c r="GP33" s="292"/>
      <c r="GQ33" s="292"/>
      <c r="GR33" s="292"/>
      <c r="GS33" s="292"/>
      <c r="GT33" s="292"/>
      <c r="GU33" s="292"/>
      <c r="GV33" s="292"/>
      <c r="GW33" s="292"/>
      <c r="GX33" s="292"/>
      <c r="GY33" s="292"/>
      <c r="GZ33" s="292"/>
      <c r="HA33" s="292"/>
      <c r="HB33" s="292"/>
      <c r="HC33" s="292"/>
      <c r="HD33" s="292"/>
      <c r="HE33" s="292"/>
      <c r="HF33" s="292"/>
      <c r="HG33" s="292"/>
      <c r="HH33" s="292"/>
      <c r="HI33" s="292"/>
      <c r="HJ33" s="292"/>
      <c r="HK33" s="292"/>
      <c r="HL33" s="292"/>
      <c r="HM33" s="292"/>
      <c r="HN33" s="292"/>
      <c r="HO33" s="292"/>
      <c r="HP33" s="292"/>
      <c r="HQ33" s="292"/>
      <c r="HR33" s="292"/>
      <c r="HS33" s="292"/>
      <c r="HT33" s="292"/>
      <c r="HU33" s="292"/>
      <c r="HV33" s="292"/>
      <c r="HW33" s="292"/>
      <c r="HX33" s="292"/>
      <c r="HY33" s="292"/>
      <c r="HZ33" s="292"/>
      <c r="IA33" s="292"/>
      <c r="IB33" s="292"/>
      <c r="IC33" s="292"/>
      <c r="ID33" s="292"/>
      <c r="IE33" s="292"/>
      <c r="IF33" s="292"/>
      <c r="IG33" s="292"/>
      <c r="IH33" s="292"/>
      <c r="II33" s="292"/>
      <c r="IJ33" s="292"/>
      <c r="IK33" s="292"/>
      <c r="IL33" s="292"/>
      <c r="IM33" s="292"/>
      <c r="IN33" s="292"/>
      <c r="IO33" s="292"/>
      <c r="IP33" s="292"/>
      <c r="IQ33" s="292"/>
      <c r="IR33" s="292"/>
      <c r="IS33" s="292"/>
      <c r="IT33" s="292"/>
      <c r="IU33" s="292"/>
      <c r="IV33" s="292"/>
      <c r="IW33" s="292"/>
      <c r="IX33" s="292"/>
      <c r="IY33" s="292"/>
      <c r="IZ33" s="292"/>
    </row>
    <row r="34" s="253" customFormat="1" ht="13" customHeight="1" spans="1:260">
      <c r="A34" s="292"/>
      <c r="B34" s="292"/>
      <c r="C34" s="293"/>
      <c r="D34" s="294"/>
      <c r="E34" s="294"/>
      <c r="F34" s="294"/>
      <c r="G34" s="296"/>
      <c r="H34" s="296"/>
      <c r="I34" s="296"/>
      <c r="J34" s="293"/>
      <c r="K34" s="292"/>
      <c r="L34" s="292"/>
      <c r="M34" s="293"/>
      <c r="N34" s="315"/>
      <c r="O34" s="315"/>
      <c r="P34" s="315"/>
      <c r="Q34" s="293"/>
      <c r="R34" s="293"/>
      <c r="S34" s="293"/>
      <c r="T34" s="293"/>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2"/>
      <c r="CW34" s="292"/>
      <c r="CX34" s="292"/>
      <c r="CY34" s="292"/>
      <c r="CZ34" s="292"/>
      <c r="DA34" s="292"/>
      <c r="DB34" s="292"/>
      <c r="DC34" s="292"/>
      <c r="DD34" s="292"/>
      <c r="DE34" s="292"/>
      <c r="DF34" s="292"/>
      <c r="DG34" s="292"/>
      <c r="DH34" s="292"/>
      <c r="DI34" s="292"/>
      <c r="DJ34" s="292"/>
      <c r="DK34" s="292"/>
      <c r="DL34" s="292"/>
      <c r="DM34" s="292"/>
      <c r="DN34" s="292"/>
      <c r="DO34" s="292"/>
      <c r="DP34" s="292"/>
      <c r="DQ34" s="292"/>
      <c r="DR34" s="292"/>
      <c r="DS34" s="292"/>
      <c r="DT34" s="292"/>
      <c r="DU34" s="292"/>
      <c r="DV34" s="292"/>
      <c r="DW34" s="292"/>
      <c r="DX34" s="292"/>
      <c r="DY34" s="292"/>
      <c r="DZ34" s="292"/>
      <c r="EA34" s="292"/>
      <c r="EB34" s="292"/>
      <c r="EC34" s="292"/>
      <c r="ED34" s="292"/>
      <c r="EE34" s="292"/>
      <c r="EF34" s="292"/>
      <c r="EG34" s="292"/>
      <c r="EH34" s="292"/>
      <c r="EI34" s="292"/>
      <c r="EJ34" s="292"/>
      <c r="EK34" s="292"/>
      <c r="EL34" s="292"/>
      <c r="EM34" s="292"/>
      <c r="EN34" s="292"/>
      <c r="EO34" s="292"/>
      <c r="EP34" s="292"/>
      <c r="EQ34" s="292"/>
      <c r="ER34" s="292"/>
      <c r="ES34" s="292"/>
      <c r="ET34" s="292"/>
      <c r="EU34" s="292"/>
      <c r="EV34" s="292"/>
      <c r="EW34" s="292"/>
      <c r="EX34" s="292"/>
      <c r="EY34" s="292"/>
      <c r="EZ34" s="292"/>
      <c r="FA34" s="292"/>
      <c r="FB34" s="292"/>
      <c r="FC34" s="292"/>
      <c r="FD34" s="292"/>
      <c r="FE34" s="292"/>
      <c r="FF34" s="292"/>
      <c r="FG34" s="292"/>
      <c r="FH34" s="292"/>
      <c r="FI34" s="292"/>
      <c r="FJ34" s="292"/>
      <c r="FK34" s="292"/>
      <c r="FL34" s="292"/>
      <c r="FM34" s="292"/>
      <c r="FN34" s="292"/>
      <c r="FO34" s="292"/>
      <c r="FP34" s="292"/>
      <c r="FQ34" s="292"/>
      <c r="FR34" s="292"/>
      <c r="FS34" s="292"/>
      <c r="FT34" s="292"/>
      <c r="FU34" s="292"/>
      <c r="FV34" s="292"/>
      <c r="FW34" s="292"/>
      <c r="FX34" s="292"/>
      <c r="FY34" s="292"/>
      <c r="FZ34" s="292"/>
      <c r="GA34" s="292"/>
      <c r="GB34" s="292"/>
      <c r="GC34" s="292"/>
      <c r="GD34" s="292"/>
      <c r="GE34" s="292"/>
      <c r="GF34" s="292"/>
      <c r="GG34" s="292"/>
      <c r="GH34" s="292"/>
      <c r="GI34" s="292"/>
      <c r="GJ34" s="292"/>
      <c r="GK34" s="292"/>
      <c r="GL34" s="292"/>
      <c r="GM34" s="292"/>
      <c r="GN34" s="292"/>
      <c r="GO34" s="292"/>
      <c r="GP34" s="292"/>
      <c r="GQ34" s="292"/>
      <c r="GR34" s="292"/>
      <c r="GS34" s="292"/>
      <c r="GT34" s="292"/>
      <c r="GU34" s="292"/>
      <c r="GV34" s="292"/>
      <c r="GW34" s="292"/>
      <c r="GX34" s="292"/>
      <c r="GY34" s="292"/>
      <c r="GZ34" s="292"/>
      <c r="HA34" s="292"/>
      <c r="HB34" s="292"/>
      <c r="HC34" s="292"/>
      <c r="HD34" s="292"/>
      <c r="HE34" s="292"/>
      <c r="HF34" s="292"/>
      <c r="HG34" s="292"/>
      <c r="HH34" s="292"/>
      <c r="HI34" s="292"/>
      <c r="HJ34" s="292"/>
      <c r="HK34" s="292"/>
      <c r="HL34" s="292"/>
      <c r="HM34" s="292"/>
      <c r="HN34" s="292"/>
      <c r="HO34" s="292"/>
      <c r="HP34" s="292"/>
      <c r="HQ34" s="292"/>
      <c r="HR34" s="292"/>
      <c r="HS34" s="292"/>
      <c r="HT34" s="292"/>
      <c r="HU34" s="292"/>
      <c r="HV34" s="292"/>
      <c r="HW34" s="292"/>
      <c r="HX34" s="292"/>
      <c r="HY34" s="292"/>
      <c r="HZ34" s="292"/>
      <c r="IA34" s="292"/>
      <c r="IB34" s="292"/>
      <c r="IC34" s="292"/>
      <c r="ID34" s="292"/>
      <c r="IE34" s="292"/>
      <c r="IF34" s="292"/>
      <c r="IG34" s="292"/>
      <c r="IH34" s="292"/>
      <c r="II34" s="292"/>
      <c r="IJ34" s="292"/>
      <c r="IK34" s="292"/>
      <c r="IL34" s="292"/>
      <c r="IM34" s="292"/>
      <c r="IN34" s="292"/>
      <c r="IO34" s="292"/>
      <c r="IP34" s="292"/>
      <c r="IQ34" s="292"/>
      <c r="IR34" s="292"/>
      <c r="IS34" s="292"/>
      <c r="IT34" s="292"/>
      <c r="IU34" s="292"/>
      <c r="IV34" s="292"/>
      <c r="IW34" s="292"/>
      <c r="IX34" s="292"/>
      <c r="IY34" s="292"/>
      <c r="IZ34" s="292"/>
    </row>
    <row r="35" s="253" customFormat="1" ht="13" customHeight="1" spans="1:260">
      <c r="A35" s="292"/>
      <c r="B35" s="292"/>
      <c r="C35" s="293"/>
      <c r="D35" s="294"/>
      <c r="E35" s="294"/>
      <c r="F35" s="294"/>
      <c r="G35" s="296"/>
      <c r="H35" s="296"/>
      <c r="I35" s="296"/>
      <c r="J35" s="293"/>
      <c r="K35" s="292"/>
      <c r="L35" s="292"/>
      <c r="M35" s="293"/>
      <c r="N35" s="315"/>
      <c r="O35" s="315"/>
      <c r="P35" s="315"/>
      <c r="Q35" s="293"/>
      <c r="R35" s="293"/>
      <c r="S35" s="293"/>
      <c r="T35" s="293"/>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c r="ED35" s="292"/>
      <c r="EE35" s="292"/>
      <c r="EF35" s="292"/>
      <c r="EG35" s="292"/>
      <c r="EH35" s="292"/>
      <c r="EI35" s="292"/>
      <c r="EJ35" s="292"/>
      <c r="EK35" s="292"/>
      <c r="EL35" s="292"/>
      <c r="EM35" s="292"/>
      <c r="EN35" s="292"/>
      <c r="EO35" s="292"/>
      <c r="EP35" s="292"/>
      <c r="EQ35" s="292"/>
      <c r="ER35" s="292"/>
      <c r="ES35" s="292"/>
      <c r="ET35" s="292"/>
      <c r="EU35" s="292"/>
      <c r="EV35" s="292"/>
      <c r="EW35" s="292"/>
      <c r="EX35" s="292"/>
      <c r="EY35" s="292"/>
      <c r="EZ35" s="292"/>
      <c r="FA35" s="292"/>
      <c r="FB35" s="292"/>
      <c r="FC35" s="292"/>
      <c r="FD35" s="292"/>
      <c r="FE35" s="292"/>
      <c r="FF35" s="292"/>
      <c r="FG35" s="292"/>
      <c r="FH35" s="292"/>
      <c r="FI35" s="292"/>
      <c r="FJ35" s="292"/>
      <c r="FK35" s="292"/>
      <c r="FL35" s="292"/>
      <c r="FM35" s="292"/>
      <c r="FN35" s="292"/>
      <c r="FO35" s="292"/>
      <c r="FP35" s="292"/>
      <c r="FQ35" s="292"/>
      <c r="FR35" s="292"/>
      <c r="FS35" s="292"/>
      <c r="FT35" s="292"/>
      <c r="FU35" s="292"/>
      <c r="FV35" s="292"/>
      <c r="FW35" s="292"/>
      <c r="FX35" s="292"/>
      <c r="FY35" s="292"/>
      <c r="FZ35" s="292"/>
      <c r="GA35" s="292"/>
      <c r="GB35" s="292"/>
      <c r="GC35" s="292"/>
      <c r="GD35" s="292"/>
      <c r="GE35" s="292"/>
      <c r="GF35" s="292"/>
      <c r="GG35" s="292"/>
      <c r="GH35" s="292"/>
      <c r="GI35" s="292"/>
      <c r="GJ35" s="292"/>
      <c r="GK35" s="292"/>
      <c r="GL35" s="292"/>
      <c r="GM35" s="292"/>
      <c r="GN35" s="292"/>
      <c r="GO35" s="292"/>
      <c r="GP35" s="292"/>
      <c r="GQ35" s="292"/>
      <c r="GR35" s="292"/>
      <c r="GS35" s="292"/>
      <c r="GT35" s="292"/>
      <c r="GU35" s="292"/>
      <c r="GV35" s="292"/>
      <c r="GW35" s="292"/>
      <c r="GX35" s="292"/>
      <c r="GY35" s="292"/>
      <c r="GZ35" s="292"/>
      <c r="HA35" s="292"/>
      <c r="HB35" s="292"/>
      <c r="HC35" s="292"/>
      <c r="HD35" s="292"/>
      <c r="HE35" s="292"/>
      <c r="HF35" s="292"/>
      <c r="HG35" s="292"/>
      <c r="HH35" s="292"/>
      <c r="HI35" s="292"/>
      <c r="HJ35" s="292"/>
      <c r="HK35" s="292"/>
      <c r="HL35" s="292"/>
      <c r="HM35" s="292"/>
      <c r="HN35" s="292"/>
      <c r="HO35" s="292"/>
      <c r="HP35" s="292"/>
      <c r="HQ35" s="292"/>
      <c r="HR35" s="292"/>
      <c r="HS35" s="292"/>
      <c r="HT35" s="292"/>
      <c r="HU35" s="292"/>
      <c r="HV35" s="292"/>
      <c r="HW35" s="292"/>
      <c r="HX35" s="292"/>
      <c r="HY35" s="292"/>
      <c r="HZ35" s="292"/>
      <c r="IA35" s="292"/>
      <c r="IB35" s="292"/>
      <c r="IC35" s="292"/>
      <c r="ID35" s="292"/>
      <c r="IE35" s="292"/>
      <c r="IF35" s="292"/>
      <c r="IG35" s="292"/>
      <c r="IH35" s="292"/>
      <c r="II35" s="292"/>
      <c r="IJ35" s="292"/>
      <c r="IK35" s="292"/>
      <c r="IL35" s="292"/>
      <c r="IM35" s="292"/>
      <c r="IN35" s="292"/>
      <c r="IO35" s="292"/>
      <c r="IP35" s="292"/>
      <c r="IQ35" s="292"/>
      <c r="IR35" s="292"/>
      <c r="IS35" s="292"/>
      <c r="IT35" s="292"/>
      <c r="IU35" s="292"/>
      <c r="IV35" s="292"/>
      <c r="IW35" s="292"/>
      <c r="IX35" s="292"/>
      <c r="IY35" s="292"/>
      <c r="IZ35" s="292"/>
    </row>
    <row r="36" s="253" customFormat="1" ht="13" customHeight="1" spans="1:260">
      <c r="A36" s="292"/>
      <c r="B36" s="292"/>
      <c r="C36" s="293"/>
      <c r="D36" s="294"/>
      <c r="E36" s="294"/>
      <c r="F36" s="294"/>
      <c r="G36" s="296"/>
      <c r="H36" s="296"/>
      <c r="I36" s="296"/>
      <c r="J36" s="293"/>
      <c r="K36" s="292"/>
      <c r="L36" s="292"/>
      <c r="M36" s="293"/>
      <c r="N36" s="315"/>
      <c r="O36" s="315"/>
      <c r="P36" s="315"/>
      <c r="Q36" s="293"/>
      <c r="R36" s="293"/>
      <c r="S36" s="293"/>
      <c r="T36" s="293"/>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2"/>
      <c r="CZ36" s="292"/>
      <c r="DA36" s="292"/>
      <c r="DB36" s="292"/>
      <c r="DC36" s="292"/>
      <c r="DD36" s="292"/>
      <c r="DE36" s="292"/>
      <c r="DF36" s="292"/>
      <c r="DG36" s="292"/>
      <c r="DH36" s="292"/>
      <c r="DI36" s="292"/>
      <c r="DJ36" s="292"/>
      <c r="DK36" s="292"/>
      <c r="DL36" s="292"/>
      <c r="DM36" s="292"/>
      <c r="DN36" s="292"/>
      <c r="DO36" s="292"/>
      <c r="DP36" s="292"/>
      <c r="DQ36" s="292"/>
      <c r="DR36" s="292"/>
      <c r="DS36" s="292"/>
      <c r="DT36" s="292"/>
      <c r="DU36" s="292"/>
      <c r="DV36" s="292"/>
      <c r="DW36" s="292"/>
      <c r="DX36" s="292"/>
      <c r="DY36" s="292"/>
      <c r="DZ36" s="292"/>
      <c r="EA36" s="292"/>
      <c r="EB36" s="292"/>
      <c r="EC36" s="292"/>
      <c r="ED36" s="292"/>
      <c r="EE36" s="292"/>
      <c r="EF36" s="292"/>
      <c r="EG36" s="292"/>
      <c r="EH36" s="292"/>
      <c r="EI36" s="292"/>
      <c r="EJ36" s="292"/>
      <c r="EK36" s="292"/>
      <c r="EL36" s="292"/>
      <c r="EM36" s="292"/>
      <c r="EN36" s="292"/>
      <c r="EO36" s="292"/>
      <c r="EP36" s="292"/>
      <c r="EQ36" s="292"/>
      <c r="ER36" s="292"/>
      <c r="ES36" s="292"/>
      <c r="ET36" s="292"/>
      <c r="EU36" s="292"/>
      <c r="EV36" s="292"/>
      <c r="EW36" s="292"/>
      <c r="EX36" s="292"/>
      <c r="EY36" s="292"/>
      <c r="EZ36" s="292"/>
      <c r="FA36" s="292"/>
      <c r="FB36" s="292"/>
      <c r="FC36" s="292"/>
      <c r="FD36" s="292"/>
      <c r="FE36" s="292"/>
      <c r="FF36" s="292"/>
      <c r="FG36" s="292"/>
      <c r="FH36" s="292"/>
      <c r="FI36" s="292"/>
      <c r="FJ36" s="292"/>
      <c r="FK36" s="292"/>
      <c r="FL36" s="292"/>
      <c r="FM36" s="292"/>
      <c r="FN36" s="292"/>
      <c r="FO36" s="292"/>
      <c r="FP36" s="292"/>
      <c r="FQ36" s="292"/>
      <c r="FR36" s="292"/>
      <c r="FS36" s="292"/>
      <c r="FT36" s="292"/>
      <c r="FU36" s="292"/>
      <c r="FV36" s="292"/>
      <c r="FW36" s="292"/>
      <c r="FX36" s="292"/>
      <c r="FY36" s="292"/>
      <c r="FZ36" s="292"/>
      <c r="GA36" s="292"/>
      <c r="GB36" s="292"/>
      <c r="GC36" s="292"/>
      <c r="GD36" s="292"/>
      <c r="GE36" s="292"/>
      <c r="GF36" s="292"/>
      <c r="GG36" s="292"/>
      <c r="GH36" s="292"/>
      <c r="GI36" s="292"/>
      <c r="GJ36" s="292"/>
      <c r="GK36" s="292"/>
      <c r="GL36" s="292"/>
      <c r="GM36" s="292"/>
      <c r="GN36" s="292"/>
      <c r="GO36" s="292"/>
      <c r="GP36" s="292"/>
      <c r="GQ36" s="292"/>
      <c r="GR36" s="292"/>
      <c r="GS36" s="292"/>
      <c r="GT36" s="292"/>
      <c r="GU36" s="292"/>
      <c r="GV36" s="292"/>
      <c r="GW36" s="292"/>
      <c r="GX36" s="292"/>
      <c r="GY36" s="292"/>
      <c r="GZ36" s="292"/>
      <c r="HA36" s="292"/>
      <c r="HB36" s="292"/>
      <c r="HC36" s="292"/>
      <c r="HD36" s="292"/>
      <c r="HE36" s="292"/>
      <c r="HF36" s="292"/>
      <c r="HG36" s="292"/>
      <c r="HH36" s="292"/>
      <c r="HI36" s="292"/>
      <c r="HJ36" s="292"/>
      <c r="HK36" s="292"/>
      <c r="HL36" s="292"/>
      <c r="HM36" s="292"/>
      <c r="HN36" s="292"/>
      <c r="HO36" s="292"/>
      <c r="HP36" s="292"/>
      <c r="HQ36" s="292"/>
      <c r="HR36" s="292"/>
      <c r="HS36" s="292"/>
      <c r="HT36" s="292"/>
      <c r="HU36" s="292"/>
      <c r="HV36" s="292"/>
      <c r="HW36" s="292"/>
      <c r="HX36" s="292"/>
      <c r="HY36" s="292"/>
      <c r="HZ36" s="292"/>
      <c r="IA36" s="292"/>
      <c r="IB36" s="292"/>
      <c r="IC36" s="292"/>
      <c r="ID36" s="292"/>
      <c r="IE36" s="292"/>
      <c r="IF36" s="292"/>
      <c r="IG36" s="292"/>
      <c r="IH36" s="292"/>
      <c r="II36" s="292"/>
      <c r="IJ36" s="292"/>
      <c r="IK36" s="292"/>
      <c r="IL36" s="292"/>
      <c r="IM36" s="292"/>
      <c r="IN36" s="292"/>
      <c r="IO36" s="292"/>
      <c r="IP36" s="292"/>
      <c r="IQ36" s="292"/>
      <c r="IR36" s="292"/>
      <c r="IS36" s="292"/>
      <c r="IT36" s="292"/>
      <c r="IU36" s="292"/>
      <c r="IV36" s="292"/>
      <c r="IW36" s="292"/>
      <c r="IX36" s="292"/>
      <c r="IY36" s="292"/>
      <c r="IZ36" s="292"/>
    </row>
    <row r="37" s="253" customFormat="1" ht="13" customHeight="1" spans="1:260">
      <c r="A37" s="292"/>
      <c r="B37" s="292"/>
      <c r="C37" s="293"/>
      <c r="D37" s="294"/>
      <c r="E37" s="294"/>
      <c r="F37" s="294"/>
      <c r="G37" s="296"/>
      <c r="H37" s="296"/>
      <c r="I37" s="296"/>
      <c r="J37" s="293"/>
      <c r="K37" s="292"/>
      <c r="L37" s="292"/>
      <c r="M37" s="293"/>
      <c r="N37" s="315"/>
      <c r="O37" s="315"/>
      <c r="P37" s="315"/>
      <c r="Q37" s="293"/>
      <c r="R37" s="293"/>
      <c r="S37" s="293"/>
      <c r="T37" s="293"/>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A37" s="292"/>
      <c r="CB37" s="292"/>
      <c r="CC37" s="292"/>
      <c r="CD37" s="292"/>
      <c r="CE37" s="292"/>
      <c r="CF37" s="292"/>
      <c r="CG37" s="292"/>
      <c r="CH37" s="292"/>
      <c r="CI37" s="292"/>
      <c r="CJ37" s="292"/>
      <c r="CK37" s="292"/>
      <c r="CL37" s="292"/>
      <c r="CM37" s="292"/>
      <c r="CN37" s="292"/>
      <c r="CO37" s="292"/>
      <c r="CP37" s="292"/>
      <c r="CQ37" s="292"/>
      <c r="CR37" s="292"/>
      <c r="CS37" s="292"/>
      <c r="CT37" s="292"/>
      <c r="CU37" s="292"/>
      <c r="CV37" s="292"/>
      <c r="CW37" s="292"/>
      <c r="CX37" s="292"/>
      <c r="CY37" s="292"/>
      <c r="CZ37" s="292"/>
      <c r="DA37" s="292"/>
      <c r="DB37" s="292"/>
      <c r="DC37" s="292"/>
      <c r="DD37" s="292"/>
      <c r="DE37" s="292"/>
      <c r="DF37" s="292"/>
      <c r="DG37" s="292"/>
      <c r="DH37" s="292"/>
      <c r="DI37" s="292"/>
      <c r="DJ37" s="292"/>
      <c r="DK37" s="292"/>
      <c r="DL37" s="292"/>
      <c r="DM37" s="292"/>
      <c r="DN37" s="292"/>
      <c r="DO37" s="292"/>
      <c r="DP37" s="292"/>
      <c r="DQ37" s="292"/>
      <c r="DR37" s="292"/>
      <c r="DS37" s="292"/>
      <c r="DT37" s="292"/>
      <c r="DU37" s="292"/>
      <c r="DV37" s="292"/>
      <c r="DW37" s="292"/>
      <c r="DX37" s="292"/>
      <c r="DY37" s="292"/>
      <c r="DZ37" s="292"/>
      <c r="EA37" s="292"/>
      <c r="EB37" s="292"/>
      <c r="EC37" s="292"/>
      <c r="ED37" s="292"/>
      <c r="EE37" s="292"/>
      <c r="EF37" s="292"/>
      <c r="EG37" s="292"/>
      <c r="EH37" s="292"/>
      <c r="EI37" s="292"/>
      <c r="EJ37" s="292"/>
      <c r="EK37" s="292"/>
      <c r="EL37" s="292"/>
      <c r="EM37" s="292"/>
      <c r="EN37" s="292"/>
      <c r="EO37" s="292"/>
      <c r="EP37" s="292"/>
      <c r="EQ37" s="292"/>
      <c r="ER37" s="292"/>
      <c r="ES37" s="292"/>
      <c r="ET37" s="292"/>
      <c r="EU37" s="292"/>
      <c r="EV37" s="292"/>
      <c r="EW37" s="292"/>
      <c r="EX37" s="292"/>
      <c r="EY37" s="292"/>
      <c r="EZ37" s="292"/>
      <c r="FA37" s="292"/>
      <c r="FB37" s="292"/>
      <c r="FC37" s="292"/>
      <c r="FD37" s="292"/>
      <c r="FE37" s="292"/>
      <c r="FF37" s="292"/>
      <c r="FG37" s="292"/>
      <c r="FH37" s="292"/>
      <c r="FI37" s="292"/>
      <c r="FJ37" s="292"/>
      <c r="FK37" s="292"/>
      <c r="FL37" s="292"/>
      <c r="FM37" s="292"/>
      <c r="FN37" s="292"/>
      <c r="FO37" s="292"/>
      <c r="FP37" s="292"/>
      <c r="FQ37" s="292"/>
      <c r="FR37" s="292"/>
      <c r="FS37" s="292"/>
      <c r="FT37" s="292"/>
      <c r="FU37" s="292"/>
      <c r="FV37" s="292"/>
      <c r="FW37" s="292"/>
      <c r="FX37" s="292"/>
      <c r="FY37" s="292"/>
      <c r="FZ37" s="292"/>
      <c r="GA37" s="292"/>
      <c r="GB37" s="292"/>
      <c r="GC37" s="292"/>
      <c r="GD37" s="292"/>
      <c r="GE37" s="292"/>
      <c r="GF37" s="292"/>
      <c r="GG37" s="292"/>
      <c r="GH37" s="292"/>
      <c r="GI37" s="292"/>
      <c r="GJ37" s="292"/>
      <c r="GK37" s="292"/>
      <c r="GL37" s="292"/>
      <c r="GM37" s="292"/>
      <c r="GN37" s="292"/>
      <c r="GO37" s="292"/>
      <c r="GP37" s="292"/>
      <c r="GQ37" s="292"/>
      <c r="GR37" s="292"/>
      <c r="GS37" s="292"/>
      <c r="GT37" s="292"/>
      <c r="GU37" s="292"/>
      <c r="GV37" s="292"/>
      <c r="GW37" s="292"/>
      <c r="GX37" s="292"/>
      <c r="GY37" s="292"/>
      <c r="GZ37" s="292"/>
      <c r="HA37" s="292"/>
      <c r="HB37" s="292"/>
      <c r="HC37" s="292"/>
      <c r="HD37" s="292"/>
      <c r="HE37" s="292"/>
      <c r="HF37" s="292"/>
      <c r="HG37" s="292"/>
      <c r="HH37" s="292"/>
      <c r="HI37" s="292"/>
      <c r="HJ37" s="292"/>
      <c r="HK37" s="292"/>
      <c r="HL37" s="292"/>
      <c r="HM37" s="292"/>
      <c r="HN37" s="292"/>
      <c r="HO37" s="292"/>
      <c r="HP37" s="292"/>
      <c r="HQ37" s="292"/>
      <c r="HR37" s="292"/>
      <c r="HS37" s="292"/>
      <c r="HT37" s="292"/>
      <c r="HU37" s="292"/>
      <c r="HV37" s="292"/>
      <c r="HW37" s="292"/>
      <c r="HX37" s="292"/>
      <c r="HY37" s="292"/>
      <c r="HZ37" s="292"/>
      <c r="IA37" s="292"/>
      <c r="IB37" s="292"/>
      <c r="IC37" s="292"/>
      <c r="ID37" s="292"/>
      <c r="IE37" s="292"/>
      <c r="IF37" s="292"/>
      <c r="IG37" s="292"/>
      <c r="IH37" s="292"/>
      <c r="II37" s="292"/>
      <c r="IJ37" s="292"/>
      <c r="IK37" s="292"/>
      <c r="IL37" s="292"/>
      <c r="IM37" s="292"/>
      <c r="IN37" s="292"/>
      <c r="IO37" s="292"/>
      <c r="IP37" s="292"/>
      <c r="IQ37" s="292"/>
      <c r="IR37" s="292"/>
      <c r="IS37" s="292"/>
      <c r="IT37" s="292"/>
      <c r="IU37" s="292"/>
      <c r="IV37" s="292"/>
      <c r="IW37" s="292"/>
      <c r="IX37" s="292"/>
      <c r="IY37" s="292"/>
      <c r="IZ37" s="292"/>
    </row>
    <row r="38" s="253" customFormat="1" ht="13" customHeight="1" spans="1:260">
      <c r="A38" s="292"/>
      <c r="B38" s="292"/>
      <c r="C38" s="293"/>
      <c r="D38" s="294"/>
      <c r="E38" s="294"/>
      <c r="F38" s="294"/>
      <c r="G38" s="296"/>
      <c r="H38" s="296"/>
      <c r="I38" s="296"/>
      <c r="J38" s="293"/>
      <c r="K38" s="292"/>
      <c r="L38" s="292"/>
      <c r="M38" s="293"/>
      <c r="N38" s="315"/>
      <c r="O38" s="315"/>
      <c r="P38" s="315"/>
      <c r="Q38" s="293"/>
      <c r="R38" s="293"/>
      <c r="S38" s="293"/>
      <c r="T38" s="293"/>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c r="CY38" s="292"/>
      <c r="CZ38" s="292"/>
      <c r="DA38" s="292"/>
      <c r="DB38" s="292"/>
      <c r="DC38" s="292"/>
      <c r="DD38" s="292"/>
      <c r="DE38" s="292"/>
      <c r="DF38" s="292"/>
      <c r="DG38" s="292"/>
      <c r="DH38" s="292"/>
      <c r="DI38" s="292"/>
      <c r="DJ38" s="292"/>
      <c r="DK38" s="292"/>
      <c r="DL38" s="292"/>
      <c r="DM38" s="292"/>
      <c r="DN38" s="292"/>
      <c r="DO38" s="292"/>
      <c r="DP38" s="292"/>
      <c r="DQ38" s="292"/>
      <c r="DR38" s="292"/>
      <c r="DS38" s="292"/>
      <c r="DT38" s="292"/>
      <c r="DU38" s="292"/>
      <c r="DV38" s="292"/>
      <c r="DW38" s="292"/>
      <c r="DX38" s="292"/>
      <c r="DY38" s="292"/>
      <c r="DZ38" s="292"/>
      <c r="EA38" s="292"/>
      <c r="EB38" s="292"/>
      <c r="EC38" s="292"/>
      <c r="ED38" s="292"/>
      <c r="EE38" s="292"/>
      <c r="EF38" s="292"/>
      <c r="EG38" s="292"/>
      <c r="EH38" s="292"/>
      <c r="EI38" s="292"/>
      <c r="EJ38" s="292"/>
      <c r="EK38" s="292"/>
      <c r="EL38" s="292"/>
      <c r="EM38" s="292"/>
      <c r="EN38" s="292"/>
      <c r="EO38" s="292"/>
      <c r="EP38" s="292"/>
      <c r="EQ38" s="292"/>
      <c r="ER38" s="292"/>
      <c r="ES38" s="292"/>
      <c r="ET38" s="292"/>
      <c r="EU38" s="292"/>
      <c r="EV38" s="292"/>
      <c r="EW38" s="292"/>
      <c r="EX38" s="292"/>
      <c r="EY38" s="292"/>
      <c r="EZ38" s="292"/>
      <c r="FA38" s="292"/>
      <c r="FB38" s="292"/>
      <c r="FC38" s="292"/>
      <c r="FD38" s="292"/>
      <c r="FE38" s="292"/>
      <c r="FF38" s="292"/>
      <c r="FG38" s="292"/>
      <c r="FH38" s="292"/>
      <c r="FI38" s="292"/>
      <c r="FJ38" s="292"/>
      <c r="FK38" s="292"/>
      <c r="FL38" s="292"/>
      <c r="FM38" s="292"/>
      <c r="FN38" s="292"/>
      <c r="FO38" s="292"/>
      <c r="FP38" s="292"/>
      <c r="FQ38" s="292"/>
      <c r="FR38" s="292"/>
      <c r="FS38" s="292"/>
      <c r="FT38" s="292"/>
      <c r="FU38" s="292"/>
      <c r="FV38" s="292"/>
      <c r="FW38" s="292"/>
      <c r="FX38" s="292"/>
      <c r="FY38" s="292"/>
      <c r="FZ38" s="292"/>
      <c r="GA38" s="292"/>
      <c r="GB38" s="292"/>
      <c r="GC38" s="292"/>
      <c r="GD38" s="292"/>
      <c r="GE38" s="292"/>
      <c r="GF38" s="292"/>
      <c r="GG38" s="292"/>
      <c r="GH38" s="292"/>
      <c r="GI38" s="292"/>
      <c r="GJ38" s="292"/>
      <c r="GK38" s="292"/>
      <c r="GL38" s="292"/>
      <c r="GM38" s="292"/>
      <c r="GN38" s="292"/>
      <c r="GO38" s="292"/>
      <c r="GP38" s="292"/>
      <c r="GQ38" s="292"/>
      <c r="GR38" s="292"/>
      <c r="GS38" s="292"/>
      <c r="GT38" s="292"/>
      <c r="GU38" s="292"/>
      <c r="GV38" s="292"/>
      <c r="GW38" s="292"/>
      <c r="GX38" s="292"/>
      <c r="GY38" s="292"/>
      <c r="GZ38" s="292"/>
      <c r="HA38" s="292"/>
      <c r="HB38" s="292"/>
      <c r="HC38" s="292"/>
      <c r="HD38" s="292"/>
      <c r="HE38" s="292"/>
      <c r="HF38" s="292"/>
      <c r="HG38" s="292"/>
      <c r="HH38" s="292"/>
      <c r="HI38" s="292"/>
      <c r="HJ38" s="292"/>
      <c r="HK38" s="292"/>
      <c r="HL38" s="292"/>
      <c r="HM38" s="292"/>
      <c r="HN38" s="292"/>
      <c r="HO38" s="292"/>
      <c r="HP38" s="292"/>
      <c r="HQ38" s="292"/>
      <c r="HR38" s="292"/>
      <c r="HS38" s="292"/>
      <c r="HT38" s="292"/>
      <c r="HU38" s="292"/>
      <c r="HV38" s="292"/>
      <c r="HW38" s="292"/>
      <c r="HX38" s="292"/>
      <c r="HY38" s="292"/>
      <c r="HZ38" s="292"/>
      <c r="IA38" s="292"/>
      <c r="IB38" s="292"/>
      <c r="IC38" s="292"/>
      <c r="ID38" s="292"/>
      <c r="IE38" s="292"/>
      <c r="IF38" s="292"/>
      <c r="IG38" s="292"/>
      <c r="IH38" s="292"/>
      <c r="II38" s="292"/>
      <c r="IJ38" s="292"/>
      <c r="IK38" s="292"/>
      <c r="IL38" s="292"/>
      <c r="IM38" s="292"/>
      <c r="IN38" s="292"/>
      <c r="IO38" s="292"/>
      <c r="IP38" s="292"/>
      <c r="IQ38" s="292"/>
      <c r="IR38" s="292"/>
      <c r="IS38" s="292"/>
      <c r="IT38" s="292"/>
      <c r="IU38" s="292"/>
      <c r="IV38" s="292"/>
      <c r="IW38" s="292"/>
      <c r="IX38" s="292"/>
      <c r="IY38" s="292"/>
      <c r="IZ38" s="292"/>
    </row>
    <row r="39" s="253" customFormat="1" ht="13" customHeight="1" spans="1:260">
      <c r="A39" s="292"/>
      <c r="B39" s="292"/>
      <c r="C39" s="293"/>
      <c r="D39" s="294"/>
      <c r="E39" s="294"/>
      <c r="F39" s="294"/>
      <c r="G39" s="296"/>
      <c r="H39" s="296"/>
      <c r="I39" s="296"/>
      <c r="J39" s="293"/>
      <c r="K39" s="292"/>
      <c r="L39" s="292"/>
      <c r="M39" s="293"/>
      <c r="N39" s="315"/>
      <c r="O39" s="315"/>
      <c r="P39" s="315"/>
      <c r="Q39" s="293"/>
      <c r="R39" s="293"/>
      <c r="S39" s="293"/>
      <c r="T39" s="293"/>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c r="CY39" s="292"/>
      <c r="CZ39" s="292"/>
      <c r="DA39" s="292"/>
      <c r="DB39" s="292"/>
      <c r="DC39" s="292"/>
      <c r="DD39" s="292"/>
      <c r="DE39" s="292"/>
      <c r="DF39" s="292"/>
      <c r="DG39" s="292"/>
      <c r="DH39" s="292"/>
      <c r="DI39" s="292"/>
      <c r="DJ39" s="292"/>
      <c r="DK39" s="292"/>
      <c r="DL39" s="292"/>
      <c r="DM39" s="292"/>
      <c r="DN39" s="292"/>
      <c r="DO39" s="292"/>
      <c r="DP39" s="292"/>
      <c r="DQ39" s="292"/>
      <c r="DR39" s="292"/>
      <c r="DS39" s="292"/>
      <c r="DT39" s="292"/>
      <c r="DU39" s="292"/>
      <c r="DV39" s="292"/>
      <c r="DW39" s="292"/>
      <c r="DX39" s="292"/>
      <c r="DY39" s="292"/>
      <c r="DZ39" s="292"/>
      <c r="EA39" s="292"/>
      <c r="EB39" s="292"/>
      <c r="EC39" s="292"/>
      <c r="ED39" s="292"/>
      <c r="EE39" s="292"/>
      <c r="EF39" s="292"/>
      <c r="EG39" s="292"/>
      <c r="EH39" s="292"/>
      <c r="EI39" s="292"/>
      <c r="EJ39" s="292"/>
      <c r="EK39" s="292"/>
      <c r="EL39" s="292"/>
      <c r="EM39" s="292"/>
      <c r="EN39" s="292"/>
      <c r="EO39" s="292"/>
      <c r="EP39" s="292"/>
      <c r="EQ39" s="292"/>
      <c r="ER39" s="292"/>
      <c r="ES39" s="292"/>
      <c r="ET39" s="292"/>
      <c r="EU39" s="292"/>
      <c r="EV39" s="292"/>
      <c r="EW39" s="292"/>
      <c r="EX39" s="292"/>
      <c r="EY39" s="292"/>
      <c r="EZ39" s="292"/>
      <c r="FA39" s="292"/>
      <c r="FB39" s="292"/>
      <c r="FC39" s="292"/>
      <c r="FD39" s="292"/>
      <c r="FE39" s="292"/>
      <c r="FF39" s="292"/>
      <c r="FG39" s="292"/>
      <c r="FH39" s="292"/>
      <c r="FI39" s="292"/>
      <c r="FJ39" s="292"/>
      <c r="FK39" s="292"/>
      <c r="FL39" s="292"/>
      <c r="FM39" s="292"/>
      <c r="FN39" s="292"/>
      <c r="FO39" s="292"/>
      <c r="FP39" s="292"/>
      <c r="FQ39" s="292"/>
      <c r="FR39" s="292"/>
      <c r="FS39" s="292"/>
      <c r="FT39" s="292"/>
      <c r="FU39" s="292"/>
      <c r="FV39" s="292"/>
      <c r="FW39" s="292"/>
      <c r="FX39" s="292"/>
      <c r="FY39" s="292"/>
      <c r="FZ39" s="292"/>
      <c r="GA39" s="292"/>
      <c r="GB39" s="292"/>
      <c r="GC39" s="292"/>
      <c r="GD39" s="292"/>
      <c r="GE39" s="292"/>
      <c r="GF39" s="292"/>
      <c r="GG39" s="292"/>
      <c r="GH39" s="292"/>
      <c r="GI39" s="292"/>
      <c r="GJ39" s="292"/>
      <c r="GK39" s="292"/>
      <c r="GL39" s="292"/>
      <c r="GM39" s="292"/>
      <c r="GN39" s="292"/>
      <c r="GO39" s="292"/>
      <c r="GP39" s="292"/>
      <c r="GQ39" s="292"/>
      <c r="GR39" s="292"/>
      <c r="GS39" s="292"/>
      <c r="GT39" s="292"/>
      <c r="GU39" s="292"/>
      <c r="GV39" s="292"/>
      <c r="GW39" s="292"/>
      <c r="GX39" s="292"/>
      <c r="GY39" s="292"/>
      <c r="GZ39" s="292"/>
      <c r="HA39" s="292"/>
      <c r="HB39" s="292"/>
      <c r="HC39" s="292"/>
      <c r="HD39" s="292"/>
      <c r="HE39" s="292"/>
      <c r="HF39" s="292"/>
      <c r="HG39" s="292"/>
      <c r="HH39" s="292"/>
      <c r="HI39" s="292"/>
      <c r="HJ39" s="292"/>
      <c r="HK39" s="292"/>
      <c r="HL39" s="292"/>
      <c r="HM39" s="292"/>
      <c r="HN39" s="292"/>
      <c r="HO39" s="292"/>
      <c r="HP39" s="292"/>
      <c r="HQ39" s="292"/>
      <c r="HR39" s="292"/>
      <c r="HS39" s="292"/>
      <c r="HT39" s="292"/>
      <c r="HU39" s="292"/>
      <c r="HV39" s="292"/>
      <c r="HW39" s="292"/>
      <c r="HX39" s="292"/>
      <c r="HY39" s="292"/>
      <c r="HZ39" s="292"/>
      <c r="IA39" s="292"/>
      <c r="IB39" s="292"/>
      <c r="IC39" s="292"/>
      <c r="ID39" s="292"/>
      <c r="IE39" s="292"/>
      <c r="IF39" s="292"/>
      <c r="IG39" s="292"/>
      <c r="IH39" s="292"/>
      <c r="II39" s="292"/>
      <c r="IJ39" s="292"/>
      <c r="IK39" s="292"/>
      <c r="IL39" s="292"/>
      <c r="IM39" s="292"/>
      <c r="IN39" s="292"/>
      <c r="IO39" s="292"/>
      <c r="IP39" s="292"/>
      <c r="IQ39" s="292"/>
      <c r="IR39" s="292"/>
      <c r="IS39" s="292"/>
      <c r="IT39" s="292"/>
      <c r="IU39" s="292"/>
      <c r="IV39" s="292"/>
      <c r="IW39" s="292"/>
      <c r="IX39" s="292"/>
      <c r="IY39" s="292"/>
      <c r="IZ39" s="292"/>
    </row>
    <row r="40" s="253" customFormat="1" ht="13" customHeight="1" spans="1:260">
      <c r="A40" s="292"/>
      <c r="B40" s="292"/>
      <c r="C40" s="293"/>
      <c r="D40" s="294"/>
      <c r="E40" s="294"/>
      <c r="F40" s="294"/>
      <c r="G40" s="296"/>
      <c r="H40" s="296"/>
      <c r="I40" s="296"/>
      <c r="J40" s="293"/>
      <c r="K40" s="292"/>
      <c r="L40" s="292"/>
      <c r="M40" s="293"/>
      <c r="N40" s="315"/>
      <c r="O40" s="315"/>
      <c r="P40" s="315"/>
      <c r="Q40" s="293"/>
      <c r="R40" s="293"/>
      <c r="S40" s="293"/>
      <c r="T40" s="293"/>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2"/>
      <c r="BR40" s="292"/>
      <c r="BS40" s="292"/>
      <c r="BT40" s="292"/>
      <c r="BU40" s="292"/>
      <c r="BV40" s="292"/>
      <c r="BW40" s="292"/>
      <c r="BX40" s="292"/>
      <c r="BY40" s="292"/>
      <c r="BZ40" s="292"/>
      <c r="CA40" s="292"/>
      <c r="CB40" s="292"/>
      <c r="CC40" s="292"/>
      <c r="CD40" s="292"/>
      <c r="CE40" s="292"/>
      <c r="CF40" s="292"/>
      <c r="CG40" s="292"/>
      <c r="CH40" s="292"/>
      <c r="CI40" s="292"/>
      <c r="CJ40" s="292"/>
      <c r="CK40" s="292"/>
      <c r="CL40" s="292"/>
      <c r="CM40" s="292"/>
      <c r="CN40" s="292"/>
      <c r="CO40" s="292"/>
      <c r="CP40" s="292"/>
      <c r="CQ40" s="292"/>
      <c r="CR40" s="292"/>
      <c r="CS40" s="292"/>
      <c r="CT40" s="292"/>
      <c r="CU40" s="292"/>
      <c r="CV40" s="292"/>
      <c r="CW40" s="292"/>
      <c r="CX40" s="292"/>
      <c r="CY40" s="292"/>
      <c r="CZ40" s="292"/>
      <c r="DA40" s="292"/>
      <c r="DB40" s="292"/>
      <c r="DC40" s="292"/>
      <c r="DD40" s="292"/>
      <c r="DE40" s="292"/>
      <c r="DF40" s="292"/>
      <c r="DG40" s="292"/>
      <c r="DH40" s="292"/>
      <c r="DI40" s="292"/>
      <c r="DJ40" s="292"/>
      <c r="DK40" s="292"/>
      <c r="DL40" s="292"/>
      <c r="DM40" s="292"/>
      <c r="DN40" s="292"/>
      <c r="DO40" s="292"/>
      <c r="DP40" s="292"/>
      <c r="DQ40" s="292"/>
      <c r="DR40" s="292"/>
      <c r="DS40" s="292"/>
      <c r="DT40" s="292"/>
      <c r="DU40" s="292"/>
      <c r="DV40" s="292"/>
      <c r="DW40" s="292"/>
      <c r="DX40" s="292"/>
      <c r="DY40" s="292"/>
      <c r="DZ40" s="292"/>
      <c r="EA40" s="292"/>
      <c r="EB40" s="292"/>
      <c r="EC40" s="292"/>
      <c r="ED40" s="292"/>
      <c r="EE40" s="292"/>
      <c r="EF40" s="292"/>
      <c r="EG40" s="292"/>
      <c r="EH40" s="292"/>
      <c r="EI40" s="292"/>
      <c r="EJ40" s="292"/>
      <c r="EK40" s="292"/>
      <c r="EL40" s="292"/>
      <c r="EM40" s="292"/>
      <c r="EN40" s="292"/>
      <c r="EO40" s="292"/>
      <c r="EP40" s="292"/>
      <c r="EQ40" s="292"/>
      <c r="ER40" s="292"/>
      <c r="ES40" s="292"/>
      <c r="ET40" s="292"/>
      <c r="EU40" s="292"/>
      <c r="EV40" s="292"/>
      <c r="EW40" s="292"/>
      <c r="EX40" s="292"/>
      <c r="EY40" s="292"/>
      <c r="EZ40" s="292"/>
      <c r="FA40" s="292"/>
      <c r="FB40" s="292"/>
      <c r="FC40" s="292"/>
      <c r="FD40" s="292"/>
      <c r="FE40" s="292"/>
      <c r="FF40" s="292"/>
      <c r="FG40" s="292"/>
      <c r="FH40" s="292"/>
      <c r="FI40" s="292"/>
      <c r="FJ40" s="292"/>
      <c r="FK40" s="292"/>
      <c r="FL40" s="292"/>
      <c r="FM40" s="292"/>
      <c r="FN40" s="292"/>
      <c r="FO40" s="292"/>
      <c r="FP40" s="292"/>
      <c r="FQ40" s="292"/>
      <c r="FR40" s="292"/>
      <c r="FS40" s="292"/>
      <c r="FT40" s="292"/>
      <c r="FU40" s="292"/>
      <c r="FV40" s="292"/>
      <c r="FW40" s="292"/>
      <c r="FX40" s="292"/>
      <c r="FY40" s="292"/>
      <c r="FZ40" s="292"/>
      <c r="GA40" s="292"/>
      <c r="GB40" s="292"/>
      <c r="GC40" s="292"/>
      <c r="GD40" s="292"/>
      <c r="GE40" s="292"/>
      <c r="GF40" s="292"/>
      <c r="GG40" s="292"/>
      <c r="GH40" s="292"/>
      <c r="GI40" s="292"/>
      <c r="GJ40" s="292"/>
      <c r="GK40" s="292"/>
      <c r="GL40" s="292"/>
      <c r="GM40" s="292"/>
      <c r="GN40" s="292"/>
      <c r="GO40" s="292"/>
      <c r="GP40" s="292"/>
      <c r="GQ40" s="292"/>
      <c r="GR40" s="292"/>
      <c r="GS40" s="292"/>
      <c r="GT40" s="292"/>
      <c r="GU40" s="292"/>
      <c r="GV40" s="292"/>
      <c r="GW40" s="292"/>
      <c r="GX40" s="292"/>
      <c r="GY40" s="292"/>
      <c r="GZ40" s="292"/>
      <c r="HA40" s="292"/>
      <c r="HB40" s="292"/>
      <c r="HC40" s="292"/>
      <c r="HD40" s="292"/>
      <c r="HE40" s="292"/>
      <c r="HF40" s="292"/>
      <c r="HG40" s="292"/>
      <c r="HH40" s="292"/>
      <c r="HI40" s="292"/>
      <c r="HJ40" s="292"/>
      <c r="HK40" s="292"/>
      <c r="HL40" s="292"/>
      <c r="HM40" s="292"/>
      <c r="HN40" s="292"/>
      <c r="HO40" s="292"/>
      <c r="HP40" s="292"/>
      <c r="HQ40" s="292"/>
      <c r="HR40" s="292"/>
      <c r="HS40" s="292"/>
      <c r="HT40" s="292"/>
      <c r="HU40" s="292"/>
      <c r="HV40" s="292"/>
      <c r="HW40" s="292"/>
      <c r="HX40" s="292"/>
      <c r="HY40" s="292"/>
      <c r="HZ40" s="292"/>
      <c r="IA40" s="292"/>
      <c r="IB40" s="292"/>
      <c r="IC40" s="292"/>
      <c r="ID40" s="292"/>
      <c r="IE40" s="292"/>
      <c r="IF40" s="292"/>
      <c r="IG40" s="292"/>
      <c r="IH40" s="292"/>
      <c r="II40" s="292"/>
      <c r="IJ40" s="292"/>
      <c r="IK40" s="292"/>
      <c r="IL40" s="292"/>
      <c r="IM40" s="292"/>
      <c r="IN40" s="292"/>
      <c r="IO40" s="292"/>
      <c r="IP40" s="292"/>
      <c r="IQ40" s="292"/>
      <c r="IR40" s="292"/>
      <c r="IS40" s="292"/>
      <c r="IT40" s="292"/>
      <c r="IU40" s="292"/>
      <c r="IV40" s="292"/>
      <c r="IW40" s="292"/>
      <c r="IX40" s="292"/>
      <c r="IY40" s="292"/>
      <c r="IZ40" s="292"/>
    </row>
    <row r="41" s="253" customFormat="1" ht="13" customHeight="1" spans="1:260">
      <c r="A41" s="292"/>
      <c r="B41" s="292"/>
      <c r="C41" s="293"/>
      <c r="D41" s="294"/>
      <c r="E41" s="294"/>
      <c r="F41" s="294"/>
      <c r="G41" s="296"/>
      <c r="H41" s="296"/>
      <c r="I41" s="296"/>
      <c r="J41" s="293"/>
      <c r="K41" s="292"/>
      <c r="L41" s="292"/>
      <c r="M41" s="293"/>
      <c r="N41" s="315"/>
      <c r="O41" s="315"/>
      <c r="P41" s="315"/>
      <c r="Q41" s="293"/>
      <c r="R41" s="293"/>
      <c r="S41" s="293"/>
      <c r="T41" s="293"/>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2"/>
      <c r="CP41" s="292"/>
      <c r="CQ41" s="292"/>
      <c r="CR41" s="292"/>
      <c r="CS41" s="292"/>
      <c r="CT41" s="292"/>
      <c r="CU41" s="292"/>
      <c r="CV41" s="292"/>
      <c r="CW41" s="292"/>
      <c r="CX41" s="292"/>
      <c r="CY41" s="292"/>
      <c r="CZ41" s="292"/>
      <c r="DA41" s="292"/>
      <c r="DB41" s="292"/>
      <c r="DC41" s="292"/>
      <c r="DD41" s="292"/>
      <c r="DE41" s="292"/>
      <c r="DF41" s="292"/>
      <c r="DG41" s="292"/>
      <c r="DH41" s="292"/>
      <c r="DI41" s="292"/>
      <c r="DJ41" s="292"/>
      <c r="DK41" s="292"/>
      <c r="DL41" s="292"/>
      <c r="DM41" s="292"/>
      <c r="DN41" s="292"/>
      <c r="DO41" s="292"/>
      <c r="DP41" s="292"/>
      <c r="DQ41" s="292"/>
      <c r="DR41" s="292"/>
      <c r="DS41" s="292"/>
      <c r="DT41" s="292"/>
      <c r="DU41" s="292"/>
      <c r="DV41" s="292"/>
      <c r="DW41" s="292"/>
      <c r="DX41" s="292"/>
      <c r="DY41" s="292"/>
      <c r="DZ41" s="292"/>
      <c r="EA41" s="292"/>
      <c r="EB41" s="292"/>
      <c r="EC41" s="292"/>
      <c r="ED41" s="292"/>
      <c r="EE41" s="292"/>
      <c r="EF41" s="292"/>
      <c r="EG41" s="292"/>
      <c r="EH41" s="292"/>
      <c r="EI41" s="292"/>
      <c r="EJ41" s="292"/>
      <c r="EK41" s="292"/>
      <c r="EL41" s="292"/>
      <c r="EM41" s="292"/>
      <c r="EN41" s="292"/>
      <c r="EO41" s="292"/>
      <c r="EP41" s="292"/>
      <c r="EQ41" s="292"/>
      <c r="ER41" s="292"/>
      <c r="ES41" s="292"/>
      <c r="ET41" s="292"/>
      <c r="EU41" s="292"/>
      <c r="EV41" s="292"/>
      <c r="EW41" s="292"/>
      <c r="EX41" s="292"/>
      <c r="EY41" s="292"/>
      <c r="EZ41" s="292"/>
      <c r="FA41" s="292"/>
      <c r="FB41" s="292"/>
      <c r="FC41" s="292"/>
      <c r="FD41" s="292"/>
      <c r="FE41" s="292"/>
      <c r="FF41" s="292"/>
      <c r="FG41" s="292"/>
      <c r="FH41" s="292"/>
      <c r="FI41" s="292"/>
      <c r="FJ41" s="292"/>
      <c r="FK41" s="292"/>
      <c r="FL41" s="292"/>
      <c r="FM41" s="292"/>
      <c r="FN41" s="292"/>
      <c r="FO41" s="292"/>
      <c r="FP41" s="292"/>
      <c r="FQ41" s="292"/>
      <c r="FR41" s="292"/>
      <c r="FS41" s="292"/>
      <c r="FT41" s="292"/>
      <c r="FU41" s="292"/>
      <c r="FV41" s="292"/>
      <c r="FW41" s="292"/>
      <c r="FX41" s="292"/>
      <c r="FY41" s="292"/>
      <c r="FZ41" s="292"/>
      <c r="GA41" s="292"/>
      <c r="GB41" s="292"/>
      <c r="GC41" s="292"/>
      <c r="GD41" s="292"/>
      <c r="GE41" s="292"/>
      <c r="GF41" s="292"/>
      <c r="GG41" s="292"/>
      <c r="GH41" s="292"/>
      <c r="GI41" s="292"/>
      <c r="GJ41" s="292"/>
      <c r="GK41" s="292"/>
      <c r="GL41" s="292"/>
      <c r="GM41" s="292"/>
      <c r="GN41" s="292"/>
      <c r="GO41" s="292"/>
      <c r="GP41" s="292"/>
      <c r="GQ41" s="292"/>
      <c r="GR41" s="292"/>
      <c r="GS41" s="292"/>
      <c r="GT41" s="292"/>
      <c r="GU41" s="292"/>
      <c r="GV41" s="292"/>
      <c r="GW41" s="292"/>
      <c r="GX41" s="292"/>
      <c r="GY41" s="292"/>
      <c r="GZ41" s="292"/>
      <c r="HA41" s="292"/>
      <c r="HB41" s="292"/>
      <c r="HC41" s="292"/>
      <c r="HD41" s="292"/>
      <c r="HE41" s="292"/>
      <c r="HF41" s="292"/>
      <c r="HG41" s="292"/>
      <c r="HH41" s="292"/>
      <c r="HI41" s="292"/>
      <c r="HJ41" s="292"/>
      <c r="HK41" s="292"/>
      <c r="HL41" s="292"/>
      <c r="HM41" s="292"/>
      <c r="HN41" s="292"/>
      <c r="HO41" s="292"/>
      <c r="HP41" s="292"/>
      <c r="HQ41" s="292"/>
      <c r="HR41" s="292"/>
      <c r="HS41" s="292"/>
      <c r="HT41" s="292"/>
      <c r="HU41" s="292"/>
      <c r="HV41" s="292"/>
      <c r="HW41" s="292"/>
      <c r="HX41" s="292"/>
      <c r="HY41" s="292"/>
      <c r="HZ41" s="292"/>
      <c r="IA41" s="292"/>
      <c r="IB41" s="292"/>
      <c r="IC41" s="292"/>
      <c r="ID41" s="292"/>
      <c r="IE41" s="292"/>
      <c r="IF41" s="292"/>
      <c r="IG41" s="292"/>
      <c r="IH41" s="292"/>
      <c r="II41" s="292"/>
      <c r="IJ41" s="292"/>
      <c r="IK41" s="292"/>
      <c r="IL41" s="292"/>
      <c r="IM41" s="292"/>
      <c r="IN41" s="292"/>
      <c r="IO41" s="292"/>
      <c r="IP41" s="292"/>
      <c r="IQ41" s="292"/>
      <c r="IR41" s="292"/>
      <c r="IS41" s="292"/>
      <c r="IT41" s="292"/>
      <c r="IU41" s="292"/>
      <c r="IV41" s="292"/>
      <c r="IW41" s="292"/>
      <c r="IX41" s="292"/>
      <c r="IY41" s="292"/>
      <c r="IZ41" s="292"/>
    </row>
    <row r="42" s="253" customFormat="1" ht="13" customHeight="1" spans="1:260">
      <c r="A42" s="292"/>
      <c r="B42" s="292"/>
      <c r="C42" s="293"/>
      <c r="D42" s="294"/>
      <c r="E42" s="294"/>
      <c r="F42" s="294"/>
      <c r="G42" s="296"/>
      <c r="H42" s="296"/>
      <c r="I42" s="296"/>
      <c r="J42" s="293"/>
      <c r="K42" s="292"/>
      <c r="L42" s="292"/>
      <c r="M42" s="293"/>
      <c r="N42" s="315"/>
      <c r="O42" s="315"/>
      <c r="P42" s="315"/>
      <c r="Q42" s="293"/>
      <c r="R42" s="293"/>
      <c r="S42" s="293"/>
      <c r="T42" s="293"/>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c r="DV42" s="292"/>
      <c r="DW42" s="292"/>
      <c r="DX42" s="292"/>
      <c r="DY42" s="292"/>
      <c r="DZ42" s="292"/>
      <c r="EA42" s="292"/>
      <c r="EB42" s="292"/>
      <c r="EC42" s="292"/>
      <c r="ED42" s="292"/>
      <c r="EE42" s="292"/>
      <c r="EF42" s="292"/>
      <c r="EG42" s="292"/>
      <c r="EH42" s="292"/>
      <c r="EI42" s="292"/>
      <c r="EJ42" s="292"/>
      <c r="EK42" s="292"/>
      <c r="EL42" s="292"/>
      <c r="EM42" s="292"/>
      <c r="EN42" s="292"/>
      <c r="EO42" s="292"/>
      <c r="EP42" s="292"/>
      <c r="EQ42" s="292"/>
      <c r="ER42" s="292"/>
      <c r="ES42" s="292"/>
      <c r="ET42" s="292"/>
      <c r="EU42" s="292"/>
      <c r="EV42" s="292"/>
      <c r="EW42" s="292"/>
      <c r="EX42" s="292"/>
      <c r="EY42" s="292"/>
      <c r="EZ42" s="292"/>
      <c r="FA42" s="292"/>
      <c r="FB42" s="292"/>
      <c r="FC42" s="292"/>
      <c r="FD42" s="292"/>
      <c r="FE42" s="292"/>
      <c r="FF42" s="292"/>
      <c r="FG42" s="292"/>
      <c r="FH42" s="292"/>
      <c r="FI42" s="292"/>
      <c r="FJ42" s="292"/>
      <c r="FK42" s="292"/>
      <c r="FL42" s="292"/>
      <c r="FM42" s="292"/>
      <c r="FN42" s="292"/>
      <c r="FO42" s="292"/>
      <c r="FP42" s="292"/>
      <c r="FQ42" s="292"/>
      <c r="FR42" s="292"/>
      <c r="FS42" s="292"/>
      <c r="FT42" s="292"/>
      <c r="FU42" s="292"/>
      <c r="FV42" s="292"/>
      <c r="FW42" s="292"/>
      <c r="FX42" s="292"/>
      <c r="FY42" s="292"/>
      <c r="FZ42" s="292"/>
      <c r="GA42" s="292"/>
      <c r="GB42" s="292"/>
      <c r="GC42" s="292"/>
      <c r="GD42" s="292"/>
      <c r="GE42" s="292"/>
      <c r="GF42" s="292"/>
      <c r="GG42" s="292"/>
      <c r="GH42" s="292"/>
      <c r="GI42" s="292"/>
      <c r="GJ42" s="292"/>
      <c r="GK42" s="292"/>
      <c r="GL42" s="292"/>
      <c r="GM42" s="292"/>
      <c r="GN42" s="292"/>
      <c r="GO42" s="292"/>
      <c r="GP42" s="292"/>
      <c r="GQ42" s="292"/>
      <c r="GR42" s="292"/>
      <c r="GS42" s="292"/>
      <c r="GT42" s="292"/>
      <c r="GU42" s="292"/>
      <c r="GV42" s="292"/>
      <c r="GW42" s="292"/>
      <c r="GX42" s="292"/>
      <c r="GY42" s="292"/>
      <c r="GZ42" s="292"/>
      <c r="HA42" s="292"/>
      <c r="HB42" s="292"/>
      <c r="HC42" s="292"/>
      <c r="HD42" s="292"/>
      <c r="HE42" s="292"/>
      <c r="HF42" s="292"/>
      <c r="HG42" s="292"/>
      <c r="HH42" s="292"/>
      <c r="HI42" s="292"/>
      <c r="HJ42" s="292"/>
      <c r="HK42" s="292"/>
      <c r="HL42" s="292"/>
      <c r="HM42" s="292"/>
      <c r="HN42" s="292"/>
      <c r="HO42" s="292"/>
      <c r="HP42" s="292"/>
      <c r="HQ42" s="292"/>
      <c r="HR42" s="292"/>
      <c r="HS42" s="292"/>
      <c r="HT42" s="292"/>
      <c r="HU42" s="292"/>
      <c r="HV42" s="292"/>
      <c r="HW42" s="292"/>
      <c r="HX42" s="292"/>
      <c r="HY42" s="292"/>
      <c r="HZ42" s="292"/>
      <c r="IA42" s="292"/>
      <c r="IB42" s="292"/>
      <c r="IC42" s="292"/>
      <c r="ID42" s="292"/>
      <c r="IE42" s="292"/>
      <c r="IF42" s="292"/>
      <c r="IG42" s="292"/>
      <c r="IH42" s="292"/>
      <c r="II42" s="292"/>
      <c r="IJ42" s="292"/>
      <c r="IK42" s="292"/>
      <c r="IL42" s="292"/>
      <c r="IM42" s="292"/>
      <c r="IN42" s="292"/>
      <c r="IO42" s="292"/>
      <c r="IP42" s="292"/>
      <c r="IQ42" s="292"/>
      <c r="IR42" s="292"/>
      <c r="IS42" s="292"/>
      <c r="IT42" s="292"/>
      <c r="IU42" s="292"/>
      <c r="IV42" s="292"/>
      <c r="IW42" s="292"/>
      <c r="IX42" s="292"/>
      <c r="IY42" s="292"/>
      <c r="IZ42" s="292"/>
    </row>
    <row r="43" s="253" customFormat="1" ht="13" customHeight="1" spans="1:260">
      <c r="A43" s="292"/>
      <c r="B43" s="292"/>
      <c r="C43" s="293"/>
      <c r="D43" s="294"/>
      <c r="E43" s="294"/>
      <c r="F43" s="294"/>
      <c r="G43" s="296"/>
      <c r="H43" s="296"/>
      <c r="I43" s="296"/>
      <c r="J43" s="293"/>
      <c r="K43" s="292"/>
      <c r="L43" s="292"/>
      <c r="M43" s="293"/>
      <c r="N43" s="315"/>
      <c r="O43" s="315"/>
      <c r="P43" s="315"/>
      <c r="Q43" s="293"/>
      <c r="R43" s="293"/>
      <c r="S43" s="293"/>
      <c r="T43" s="293"/>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E43" s="292"/>
      <c r="DF43" s="292"/>
      <c r="DG43" s="292"/>
      <c r="DH43" s="292"/>
      <c r="DI43" s="292"/>
      <c r="DJ43" s="292"/>
      <c r="DK43" s="292"/>
      <c r="DL43" s="292"/>
      <c r="DM43" s="292"/>
      <c r="DN43" s="292"/>
      <c r="DO43" s="292"/>
      <c r="DP43" s="292"/>
      <c r="DQ43" s="292"/>
      <c r="DR43" s="292"/>
      <c r="DS43" s="292"/>
      <c r="DT43" s="292"/>
      <c r="DU43" s="292"/>
      <c r="DV43" s="292"/>
      <c r="DW43" s="292"/>
      <c r="DX43" s="292"/>
      <c r="DY43" s="292"/>
      <c r="DZ43" s="292"/>
      <c r="EA43" s="292"/>
      <c r="EB43" s="292"/>
      <c r="EC43" s="292"/>
      <c r="ED43" s="292"/>
      <c r="EE43" s="292"/>
      <c r="EF43" s="292"/>
      <c r="EG43" s="292"/>
      <c r="EH43" s="292"/>
      <c r="EI43" s="292"/>
      <c r="EJ43" s="292"/>
      <c r="EK43" s="292"/>
      <c r="EL43" s="292"/>
      <c r="EM43" s="292"/>
      <c r="EN43" s="292"/>
      <c r="EO43" s="292"/>
      <c r="EP43" s="292"/>
      <c r="EQ43" s="292"/>
      <c r="ER43" s="292"/>
      <c r="ES43" s="292"/>
      <c r="ET43" s="292"/>
      <c r="EU43" s="292"/>
      <c r="EV43" s="292"/>
      <c r="EW43" s="292"/>
      <c r="EX43" s="292"/>
      <c r="EY43" s="292"/>
      <c r="EZ43" s="292"/>
      <c r="FA43" s="292"/>
      <c r="FB43" s="292"/>
      <c r="FC43" s="292"/>
      <c r="FD43" s="292"/>
      <c r="FE43" s="292"/>
      <c r="FF43" s="292"/>
      <c r="FG43" s="292"/>
      <c r="FH43" s="292"/>
      <c r="FI43" s="292"/>
      <c r="FJ43" s="292"/>
      <c r="FK43" s="292"/>
      <c r="FL43" s="292"/>
      <c r="FM43" s="292"/>
      <c r="FN43" s="292"/>
      <c r="FO43" s="292"/>
      <c r="FP43" s="292"/>
      <c r="FQ43" s="292"/>
      <c r="FR43" s="292"/>
      <c r="FS43" s="292"/>
      <c r="FT43" s="292"/>
      <c r="FU43" s="292"/>
      <c r="FV43" s="292"/>
      <c r="FW43" s="292"/>
      <c r="FX43" s="292"/>
      <c r="FY43" s="292"/>
      <c r="FZ43" s="292"/>
      <c r="GA43" s="292"/>
      <c r="GB43" s="292"/>
      <c r="GC43" s="292"/>
      <c r="GD43" s="292"/>
      <c r="GE43" s="292"/>
      <c r="GF43" s="292"/>
      <c r="GG43" s="292"/>
      <c r="GH43" s="292"/>
      <c r="GI43" s="292"/>
      <c r="GJ43" s="292"/>
      <c r="GK43" s="292"/>
      <c r="GL43" s="292"/>
      <c r="GM43" s="292"/>
      <c r="GN43" s="292"/>
      <c r="GO43" s="292"/>
      <c r="GP43" s="292"/>
      <c r="GQ43" s="292"/>
      <c r="GR43" s="292"/>
      <c r="GS43" s="292"/>
      <c r="GT43" s="292"/>
      <c r="GU43" s="292"/>
      <c r="GV43" s="292"/>
      <c r="GW43" s="292"/>
      <c r="GX43" s="292"/>
      <c r="GY43" s="292"/>
      <c r="GZ43" s="292"/>
      <c r="HA43" s="292"/>
      <c r="HB43" s="292"/>
      <c r="HC43" s="292"/>
      <c r="HD43" s="292"/>
      <c r="HE43" s="292"/>
      <c r="HF43" s="292"/>
      <c r="HG43" s="292"/>
      <c r="HH43" s="292"/>
      <c r="HI43" s="292"/>
      <c r="HJ43" s="292"/>
      <c r="HK43" s="292"/>
      <c r="HL43" s="292"/>
      <c r="HM43" s="292"/>
      <c r="HN43" s="292"/>
      <c r="HO43" s="292"/>
      <c r="HP43" s="292"/>
      <c r="HQ43" s="292"/>
      <c r="HR43" s="292"/>
      <c r="HS43" s="292"/>
      <c r="HT43" s="292"/>
      <c r="HU43" s="292"/>
      <c r="HV43" s="292"/>
      <c r="HW43" s="292"/>
      <c r="HX43" s="292"/>
      <c r="HY43" s="292"/>
      <c r="HZ43" s="292"/>
      <c r="IA43" s="292"/>
      <c r="IB43" s="292"/>
      <c r="IC43" s="292"/>
      <c r="ID43" s="292"/>
      <c r="IE43" s="292"/>
      <c r="IF43" s="292"/>
      <c r="IG43" s="292"/>
      <c r="IH43" s="292"/>
      <c r="II43" s="292"/>
      <c r="IJ43" s="292"/>
      <c r="IK43" s="292"/>
      <c r="IL43" s="292"/>
      <c r="IM43" s="292"/>
      <c r="IN43" s="292"/>
      <c r="IO43" s="292"/>
      <c r="IP43" s="292"/>
      <c r="IQ43" s="292"/>
      <c r="IR43" s="292"/>
      <c r="IS43" s="292"/>
      <c r="IT43" s="292"/>
      <c r="IU43" s="292"/>
      <c r="IV43" s="292"/>
      <c r="IW43" s="292"/>
      <c r="IX43" s="292"/>
      <c r="IY43" s="292"/>
      <c r="IZ43" s="292"/>
    </row>
  </sheetData>
  <mergeCells count="4">
    <mergeCell ref="A2:T2"/>
    <mergeCell ref="Q3:T3"/>
    <mergeCell ref="J5:J24"/>
    <mergeCell ref="T5:T24"/>
  </mergeCells>
  <printOptions horizontalCentered="1"/>
  <pageMargins left="0.590277777777778" right="0.590277777777778" top="0.751388888888889" bottom="0.751388888888889" header="0" footer="0.468055555555556"/>
  <pageSetup paperSize="9" scale="8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M22"/>
  <sheetViews>
    <sheetView zoomScale="70" zoomScaleNormal="70" workbookViewId="0">
      <selection activeCell="E19" sqref="E19"/>
    </sheetView>
  </sheetViews>
  <sheetFormatPr defaultColWidth="9" defaultRowHeight="15.75"/>
  <cols>
    <col min="1" max="1" width="45.9083333333333" style="206" customWidth="1"/>
    <col min="2" max="6" width="13.625" style="206" customWidth="1"/>
    <col min="7" max="7" width="53.9083333333333" style="206" customWidth="1"/>
    <col min="8" max="12" width="13.625" style="206" customWidth="1"/>
    <col min="13" max="13" width="25.0916666666667" style="206" customWidth="1"/>
    <col min="14" max="14" width="13.725" style="206"/>
    <col min="15" max="258" width="9" style="206"/>
    <col min="259" max="16384" width="9" style="207"/>
  </cols>
  <sheetData>
    <row r="1" ht="20.25" spans="1:1">
      <c r="A1" s="208" t="s">
        <v>131</v>
      </c>
    </row>
    <row r="3" ht="36.75" spans="1:13">
      <c r="A3" s="209" t="s">
        <v>8</v>
      </c>
      <c r="B3" s="209"/>
      <c r="C3" s="209"/>
      <c r="D3" s="209"/>
      <c r="E3" s="209"/>
      <c r="F3" s="209"/>
      <c r="G3" s="209"/>
      <c r="H3" s="209"/>
      <c r="I3" s="209"/>
      <c r="J3" s="209"/>
      <c r="K3" s="209"/>
      <c r="L3" s="209"/>
      <c r="M3" s="209"/>
    </row>
    <row r="4" ht="38.15" customHeight="1" spans="1:13">
      <c r="A4" s="210"/>
      <c r="B4" s="211"/>
      <c r="C4" s="210"/>
      <c r="D4" s="211"/>
      <c r="E4" s="211"/>
      <c r="F4" s="211"/>
      <c r="G4" s="211"/>
      <c r="H4" s="211"/>
      <c r="I4" s="211"/>
      <c r="J4" s="211"/>
      <c r="K4" s="243"/>
      <c r="L4" s="244"/>
      <c r="M4" s="244" t="s">
        <v>132</v>
      </c>
    </row>
    <row r="5" ht="67" customHeight="1" spans="1:13">
      <c r="A5" s="212" t="s">
        <v>133</v>
      </c>
      <c r="B5" s="213" t="s">
        <v>23</v>
      </c>
      <c r="C5" s="213" t="s">
        <v>24</v>
      </c>
      <c r="D5" s="214" t="s">
        <v>25</v>
      </c>
      <c r="E5" s="214" t="s">
        <v>26</v>
      </c>
      <c r="F5" s="215" t="s">
        <v>27</v>
      </c>
      <c r="G5" s="215" t="s">
        <v>134</v>
      </c>
      <c r="H5" s="213" t="s">
        <v>23</v>
      </c>
      <c r="I5" s="213" t="s">
        <v>24</v>
      </c>
      <c r="J5" s="213" t="s">
        <v>25</v>
      </c>
      <c r="K5" s="214" t="s">
        <v>26</v>
      </c>
      <c r="L5" s="215" t="s">
        <v>27</v>
      </c>
      <c r="M5" s="245" t="s">
        <v>135</v>
      </c>
    </row>
    <row r="6" ht="40" customHeight="1" spans="1:13">
      <c r="A6" s="216" t="s">
        <v>136</v>
      </c>
      <c r="B6" s="217">
        <v>1552</v>
      </c>
      <c r="C6" s="217">
        <v>3032</v>
      </c>
      <c r="D6" s="217">
        <v>2370</v>
      </c>
      <c r="E6" s="217">
        <v>2370</v>
      </c>
      <c r="F6" s="218">
        <f>E6/D6*100</f>
        <v>100</v>
      </c>
      <c r="G6" s="219" t="s">
        <v>137</v>
      </c>
      <c r="H6" s="217">
        <v>2192</v>
      </c>
      <c r="I6" s="217">
        <v>4461</v>
      </c>
      <c r="J6" s="217">
        <v>2939</v>
      </c>
      <c r="K6" s="217">
        <v>2923</v>
      </c>
      <c r="L6" s="218">
        <v>99.9658002735978</v>
      </c>
      <c r="M6" s="246" t="s">
        <v>138</v>
      </c>
    </row>
    <row r="7" ht="40" customHeight="1" spans="1:13">
      <c r="A7" s="216" t="s">
        <v>139</v>
      </c>
      <c r="B7" s="217">
        <v>3934</v>
      </c>
      <c r="C7" s="217">
        <v>2500</v>
      </c>
      <c r="D7" s="217">
        <v>3063</v>
      </c>
      <c r="E7" s="217">
        <v>3063</v>
      </c>
      <c r="F7" s="218">
        <f>E7/D7*100</f>
        <v>100</v>
      </c>
      <c r="G7" s="219" t="s">
        <v>140</v>
      </c>
      <c r="H7" s="217"/>
      <c r="I7" s="217"/>
      <c r="J7" s="217"/>
      <c r="K7" s="217"/>
      <c r="L7" s="218"/>
      <c r="M7" s="246"/>
    </row>
    <row r="8" ht="40" customHeight="1" spans="1:13">
      <c r="A8" s="216" t="s">
        <v>141</v>
      </c>
      <c r="B8" s="217">
        <v>1201</v>
      </c>
      <c r="C8" s="217"/>
      <c r="D8" s="217"/>
      <c r="E8" s="217"/>
      <c r="F8" s="218"/>
      <c r="G8" s="219" t="s">
        <v>142</v>
      </c>
      <c r="H8" s="217">
        <v>286</v>
      </c>
      <c r="I8" s="217">
        <v>272</v>
      </c>
      <c r="J8" s="217">
        <v>210</v>
      </c>
      <c r="K8" s="217">
        <v>210</v>
      </c>
      <c r="L8" s="218">
        <v>100</v>
      </c>
      <c r="M8" s="246"/>
    </row>
    <row r="9" ht="40" customHeight="1" spans="1:13">
      <c r="A9" s="216" t="s">
        <v>143</v>
      </c>
      <c r="B9" s="217"/>
      <c r="C9" s="217"/>
      <c r="D9" s="217"/>
      <c r="E9" s="217"/>
      <c r="F9" s="218"/>
      <c r="G9" s="219" t="s">
        <v>144</v>
      </c>
      <c r="H9" s="217"/>
      <c r="I9" s="217"/>
      <c r="J9" s="217"/>
      <c r="K9" s="217"/>
      <c r="L9" s="218"/>
      <c r="M9" s="246"/>
    </row>
    <row r="10" ht="40" customHeight="1" spans="1:13">
      <c r="A10" s="216" t="s">
        <v>145</v>
      </c>
      <c r="B10" s="217">
        <v>380</v>
      </c>
      <c r="C10" s="217">
        <v>160</v>
      </c>
      <c r="D10" s="217">
        <v>359</v>
      </c>
      <c r="E10" s="217">
        <v>359</v>
      </c>
      <c r="F10" s="218">
        <v>100</v>
      </c>
      <c r="G10" s="219" t="s">
        <v>146</v>
      </c>
      <c r="H10" s="217">
        <v>576</v>
      </c>
      <c r="I10" s="217">
        <v>1988</v>
      </c>
      <c r="J10" s="217">
        <v>717</v>
      </c>
      <c r="K10" s="217">
        <v>728</v>
      </c>
      <c r="L10" s="218">
        <v>99.4535519125683</v>
      </c>
      <c r="M10" s="246"/>
    </row>
    <row r="11" ht="40" customHeight="1" spans="1:13">
      <c r="A11" s="220"/>
      <c r="B11" s="217"/>
      <c r="C11" s="217"/>
      <c r="D11" s="217"/>
      <c r="E11" s="217"/>
      <c r="F11" s="218"/>
      <c r="G11" s="221"/>
      <c r="H11" s="217"/>
      <c r="I11" s="217"/>
      <c r="J11" s="217"/>
      <c r="K11" s="217"/>
      <c r="L11" s="218"/>
      <c r="M11" s="246"/>
    </row>
    <row r="12" ht="40" customHeight="1" spans="1:13">
      <c r="A12" s="216"/>
      <c r="B12" s="217"/>
      <c r="C12" s="217"/>
      <c r="D12" s="217"/>
      <c r="E12" s="217"/>
      <c r="F12" s="218"/>
      <c r="G12" s="222"/>
      <c r="H12" s="217"/>
      <c r="I12" s="217"/>
      <c r="J12" s="217"/>
      <c r="K12" s="217"/>
      <c r="L12" s="218"/>
      <c r="M12" s="246"/>
    </row>
    <row r="13" ht="40" customHeight="1" spans="1:13">
      <c r="A13" s="223" t="s">
        <v>147</v>
      </c>
      <c r="B13" s="217">
        <v>7067</v>
      </c>
      <c r="C13" s="217">
        <v>5692</v>
      </c>
      <c r="D13" s="217">
        <v>5792</v>
      </c>
      <c r="E13" s="217">
        <v>5792</v>
      </c>
      <c r="F13" s="218">
        <v>100</v>
      </c>
      <c r="G13" s="224" t="s">
        <v>148</v>
      </c>
      <c r="H13" s="217">
        <v>3054</v>
      </c>
      <c r="I13" s="217">
        <v>6721</v>
      </c>
      <c r="J13" s="217">
        <v>3866</v>
      </c>
      <c r="K13" s="217">
        <v>3861</v>
      </c>
      <c r="L13" s="218">
        <v>99.8706673564408</v>
      </c>
      <c r="M13" s="246"/>
    </row>
    <row r="14" ht="39.95" customHeight="1" spans="1:13">
      <c r="A14" s="225" t="s">
        <v>83</v>
      </c>
      <c r="B14" s="217">
        <v>277</v>
      </c>
      <c r="C14" s="217"/>
      <c r="D14" s="217"/>
      <c r="E14" s="217">
        <v>277</v>
      </c>
      <c r="F14" s="218"/>
      <c r="G14" s="226" t="s">
        <v>80</v>
      </c>
      <c r="H14" s="217">
        <v>5</v>
      </c>
      <c r="I14" s="217"/>
      <c r="J14" s="217"/>
      <c r="K14" s="217">
        <v>5</v>
      </c>
      <c r="L14" s="234"/>
      <c r="M14" s="246"/>
    </row>
    <row r="15" ht="39.95" customHeight="1" spans="1:13">
      <c r="A15" s="227" t="s">
        <v>91</v>
      </c>
      <c r="B15" s="217"/>
      <c r="C15" s="228"/>
      <c r="D15" s="228"/>
      <c r="E15" s="217"/>
      <c r="F15" s="218"/>
      <c r="G15" s="226" t="s">
        <v>82</v>
      </c>
      <c r="H15" s="217">
        <v>272</v>
      </c>
      <c r="I15" s="217"/>
      <c r="J15" s="217"/>
      <c r="K15" s="217">
        <v>272</v>
      </c>
      <c r="L15" s="218"/>
      <c r="M15" s="246"/>
    </row>
    <row r="16" ht="40" customHeight="1" spans="1:13">
      <c r="A16" s="229" t="s">
        <v>149</v>
      </c>
      <c r="B16" s="217">
        <v>2882</v>
      </c>
      <c r="C16" s="217">
        <v>3910</v>
      </c>
      <c r="D16" s="217">
        <v>3910</v>
      </c>
      <c r="E16" s="217">
        <v>3910</v>
      </c>
      <c r="F16" s="218">
        <v>100</v>
      </c>
      <c r="G16" s="230" t="s">
        <v>96</v>
      </c>
      <c r="H16" s="217">
        <v>2985</v>
      </c>
      <c r="I16" s="217">
        <v>2881</v>
      </c>
      <c r="J16" s="217">
        <v>2911</v>
      </c>
      <c r="K16" s="217">
        <v>2911</v>
      </c>
      <c r="L16" s="218">
        <v>100</v>
      </c>
      <c r="M16" s="246"/>
    </row>
    <row r="17" ht="40" customHeight="1" spans="1:13">
      <c r="A17" s="229"/>
      <c r="B17" s="217"/>
      <c r="C17" s="217"/>
      <c r="D17" s="217"/>
      <c r="E17" s="217"/>
      <c r="F17" s="218"/>
      <c r="G17" s="231" t="s">
        <v>150</v>
      </c>
      <c r="H17" s="217">
        <v>3910</v>
      </c>
      <c r="I17" s="217"/>
      <c r="J17" s="217">
        <v>2925</v>
      </c>
      <c r="K17" s="217">
        <v>2930</v>
      </c>
      <c r="L17" s="218">
        <v>100.17094017094</v>
      </c>
      <c r="M17" s="246"/>
    </row>
    <row r="18" ht="40" customHeight="1" spans="1:13">
      <c r="A18" s="232"/>
      <c r="B18" s="233"/>
      <c r="C18" s="233"/>
      <c r="D18" s="233"/>
      <c r="E18" s="233"/>
      <c r="F18" s="234"/>
      <c r="G18" s="235"/>
      <c r="H18" s="236"/>
      <c r="I18" s="236"/>
      <c r="J18" s="236"/>
      <c r="K18" s="236"/>
      <c r="L18" s="247"/>
      <c r="M18" s="246"/>
    </row>
    <row r="19" ht="40" customHeight="1" spans="1:13">
      <c r="A19" s="237" t="s">
        <v>151</v>
      </c>
      <c r="B19" s="238">
        <f>SUM(B13:B17)</f>
        <v>10226</v>
      </c>
      <c r="C19" s="238">
        <f>SUM(C13:C16)</f>
        <v>9602</v>
      </c>
      <c r="D19" s="238">
        <f>SUM(D13:D16)</f>
        <v>9702</v>
      </c>
      <c r="E19" s="238">
        <f>SUM(E13:E16)</f>
        <v>9979</v>
      </c>
      <c r="F19" s="239">
        <f>E19/D19*100</f>
        <v>102.85508142651</v>
      </c>
      <c r="G19" s="240" t="s">
        <v>152</v>
      </c>
      <c r="H19" s="238">
        <f>SUM(H13:H17)</f>
        <v>10226</v>
      </c>
      <c r="I19" s="238">
        <f>SUM(I13:I17)</f>
        <v>9602</v>
      </c>
      <c r="J19" s="238">
        <f>SUM(J13:J17)</f>
        <v>9702</v>
      </c>
      <c r="K19" s="238">
        <f>SUM(K13:K17)</f>
        <v>9979</v>
      </c>
      <c r="L19" s="239">
        <f>K19/J19*100</f>
        <v>102.85508142651</v>
      </c>
      <c r="M19" s="248"/>
    </row>
    <row r="20" ht="26.25" spans="2:12">
      <c r="B20" s="241"/>
      <c r="C20" s="241"/>
      <c r="D20" s="241"/>
      <c r="E20" s="241"/>
      <c r="F20" s="241"/>
      <c r="G20" s="241"/>
      <c r="H20" s="241"/>
      <c r="I20" s="241"/>
      <c r="J20" s="241"/>
      <c r="K20" s="241"/>
      <c r="L20" s="241"/>
    </row>
    <row r="21" ht="26.25" hidden="1" spans="2:12">
      <c r="B21" s="241"/>
      <c r="C21" s="241"/>
      <c r="D21" s="241"/>
      <c r="E21" s="241"/>
      <c r="F21" s="241"/>
      <c r="G21" s="221" t="s">
        <v>153</v>
      </c>
      <c r="H21" s="242"/>
      <c r="I21" s="242"/>
      <c r="J21" s="242"/>
      <c r="K21" s="242"/>
      <c r="L21" s="249"/>
    </row>
    <row r="22" ht="26.25" hidden="1" spans="2:12">
      <c r="B22" s="241"/>
      <c r="C22" s="241"/>
      <c r="D22" s="241"/>
      <c r="E22" s="241"/>
      <c r="F22" s="241"/>
      <c r="G22" s="222" t="s">
        <v>154</v>
      </c>
      <c r="H22" s="242"/>
      <c r="I22" s="242">
        <v>3106</v>
      </c>
      <c r="J22" s="242">
        <v>2235</v>
      </c>
      <c r="K22" s="242">
        <v>2235</v>
      </c>
      <c r="L22" s="249">
        <f>K22/J22*100</f>
        <v>100</v>
      </c>
    </row>
  </sheetData>
  <mergeCells count="2">
    <mergeCell ref="A3:M3"/>
    <mergeCell ref="M6:M19"/>
  </mergeCells>
  <printOptions horizontalCentered="1"/>
  <pageMargins left="0.590277777777778" right="0.590277777777778" top="0.751388888888889" bottom="0.751388888888889" header="0.5" footer="0.5"/>
  <pageSetup paperSize="9" scale="5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A45"/>
  <sheetViews>
    <sheetView workbookViewId="0">
      <pane ySplit="7" topLeftCell="A23" activePane="bottomLeft" state="frozen"/>
      <selection/>
      <selection pane="bottomLeft" activeCell="F46" sqref="F46"/>
    </sheetView>
  </sheetViews>
  <sheetFormatPr defaultColWidth="9" defaultRowHeight="14.25"/>
  <cols>
    <col min="1" max="1" width="35.625" style="107" customWidth="1"/>
    <col min="2" max="2" width="12.25" style="107" customWidth="1"/>
    <col min="3" max="5" width="10.625" style="107" customWidth="1"/>
    <col min="6" max="7" width="10.625" style="108" customWidth="1"/>
    <col min="8" max="8" width="35.625" style="107" customWidth="1"/>
    <col min="9" max="9" width="10" style="107" customWidth="1"/>
    <col min="10" max="14" width="10.625" style="107" customWidth="1"/>
    <col min="15" max="15" width="43.825" style="107" customWidth="1"/>
    <col min="16" max="16" width="13.625" style="107" customWidth="1"/>
    <col min="17" max="17" width="15.2666666666667" style="107" customWidth="1"/>
    <col min="18" max="18" width="9" style="107"/>
    <col min="19" max="19" width="16" style="107"/>
    <col min="20" max="261" width="9" style="107"/>
    <col min="262" max="16384" width="9" style="109"/>
  </cols>
  <sheetData>
    <row r="1" spans="1:2">
      <c r="A1" s="32" t="s">
        <v>9</v>
      </c>
      <c r="B1" s="32"/>
    </row>
    <row r="2" ht="23.25" spans="1:17">
      <c r="A2" s="110" t="s">
        <v>155</v>
      </c>
      <c r="B2" s="110"/>
      <c r="C2" s="110"/>
      <c r="D2" s="110"/>
      <c r="E2" s="110"/>
      <c r="F2" s="111"/>
      <c r="G2" s="111"/>
      <c r="H2" s="110"/>
      <c r="I2" s="110"/>
      <c r="J2" s="110"/>
      <c r="K2" s="110"/>
      <c r="L2" s="110"/>
      <c r="M2" s="110"/>
      <c r="N2" s="110"/>
      <c r="O2" s="110"/>
      <c r="P2" s="110"/>
      <c r="Q2" s="110"/>
    </row>
    <row r="3" ht="18" customHeight="1" spans="1:17">
      <c r="A3" s="112"/>
      <c r="B3" s="112"/>
      <c r="C3" s="113"/>
      <c r="D3" s="112"/>
      <c r="E3" s="114"/>
      <c r="F3" s="115"/>
      <c r="G3" s="115"/>
      <c r="H3" s="112"/>
      <c r="I3" s="112"/>
      <c r="J3" s="112"/>
      <c r="K3" s="112"/>
      <c r="L3" s="166"/>
      <c r="M3" s="166"/>
      <c r="N3" s="166"/>
      <c r="P3" s="167" t="s">
        <v>21</v>
      </c>
      <c r="Q3" s="167"/>
    </row>
    <row r="4" ht="10" customHeight="1" spans="1:17">
      <c r="A4" s="116" t="s">
        <v>156</v>
      </c>
      <c r="B4" s="117" t="s">
        <v>23</v>
      </c>
      <c r="C4" s="118" t="s">
        <v>24</v>
      </c>
      <c r="D4" s="118" t="s">
        <v>25</v>
      </c>
      <c r="E4" s="119" t="s">
        <v>26</v>
      </c>
      <c r="F4" s="119" t="s">
        <v>27</v>
      </c>
      <c r="G4" s="120" t="s">
        <v>29</v>
      </c>
      <c r="H4" s="116" t="s">
        <v>157</v>
      </c>
      <c r="I4" s="117" t="s">
        <v>23</v>
      </c>
      <c r="J4" s="118" t="s">
        <v>24</v>
      </c>
      <c r="K4" s="118" t="s">
        <v>25</v>
      </c>
      <c r="L4" s="119" t="s">
        <v>26</v>
      </c>
      <c r="M4" s="119" t="s">
        <v>27</v>
      </c>
      <c r="N4" s="168" t="s">
        <v>29</v>
      </c>
      <c r="O4" s="169" t="s">
        <v>158</v>
      </c>
      <c r="P4" s="170" t="s">
        <v>26</v>
      </c>
      <c r="Q4" s="201"/>
    </row>
    <row r="5" ht="10" customHeight="1" spans="1:17">
      <c r="A5" s="121"/>
      <c r="B5" s="122"/>
      <c r="C5" s="123"/>
      <c r="D5" s="123"/>
      <c r="E5" s="124"/>
      <c r="F5" s="124"/>
      <c r="G5" s="125"/>
      <c r="H5" s="121"/>
      <c r="I5" s="122"/>
      <c r="J5" s="123"/>
      <c r="K5" s="123"/>
      <c r="L5" s="124"/>
      <c r="M5" s="124"/>
      <c r="N5" s="171"/>
      <c r="O5" s="172"/>
      <c r="P5" s="173"/>
      <c r="Q5" s="201"/>
    </row>
    <row r="6" ht="10" customHeight="1" spans="1:17">
      <c r="A6" s="121"/>
      <c r="B6" s="122"/>
      <c r="C6" s="123"/>
      <c r="D6" s="123"/>
      <c r="E6" s="124"/>
      <c r="F6" s="124"/>
      <c r="G6" s="125"/>
      <c r="H6" s="121"/>
      <c r="I6" s="122"/>
      <c r="J6" s="123"/>
      <c r="K6" s="123"/>
      <c r="L6" s="124"/>
      <c r="M6" s="124"/>
      <c r="N6" s="171"/>
      <c r="O6" s="172"/>
      <c r="P6" s="173"/>
      <c r="Q6" s="201"/>
    </row>
    <row r="7" ht="10" customHeight="1" spans="1:17">
      <c r="A7" s="126"/>
      <c r="B7" s="127"/>
      <c r="C7" s="128"/>
      <c r="D7" s="128"/>
      <c r="E7" s="129"/>
      <c r="F7" s="129"/>
      <c r="G7" s="130"/>
      <c r="H7" s="126"/>
      <c r="I7" s="127"/>
      <c r="J7" s="128"/>
      <c r="K7" s="128"/>
      <c r="L7" s="129"/>
      <c r="M7" s="129"/>
      <c r="N7" s="174"/>
      <c r="O7" s="175"/>
      <c r="P7" s="176"/>
      <c r="Q7" s="201"/>
    </row>
    <row r="8" ht="20.15" customHeight="1" spans="1:17">
      <c r="A8" s="131" t="s">
        <v>159</v>
      </c>
      <c r="B8" s="132">
        <v>1185970</v>
      </c>
      <c r="C8" s="132">
        <v>1100097</v>
      </c>
      <c r="D8" s="132">
        <v>1194835</v>
      </c>
      <c r="E8" s="132">
        <v>1156084</v>
      </c>
      <c r="F8" s="133">
        <v>0.9675679</v>
      </c>
      <c r="G8" s="134">
        <f t="shared" ref="G8:G36" si="0">E8/B8*100-100</f>
        <v>-2.51996256229077</v>
      </c>
      <c r="H8" s="135" t="s">
        <v>160</v>
      </c>
      <c r="I8" s="177">
        <v>935103</v>
      </c>
      <c r="J8" s="132">
        <v>935103</v>
      </c>
      <c r="K8" s="132">
        <v>1006553</v>
      </c>
      <c r="L8" s="132">
        <v>1038192</v>
      </c>
      <c r="M8" s="133">
        <v>1.03143301942372</v>
      </c>
      <c r="N8" s="178">
        <f t="shared" ref="N8:N15" si="1">L8/I8*100-100</f>
        <v>11.0243470505388</v>
      </c>
      <c r="O8" s="179" t="s">
        <v>161</v>
      </c>
      <c r="P8" s="180">
        <v>117892</v>
      </c>
      <c r="Q8" s="202"/>
    </row>
    <row r="9" ht="20.15" customHeight="1" spans="1:17">
      <c r="A9" s="136"/>
      <c r="B9" s="137"/>
      <c r="C9" s="138"/>
      <c r="D9" s="138"/>
      <c r="E9" s="138"/>
      <c r="F9" s="133"/>
      <c r="G9" s="134"/>
      <c r="H9" s="139"/>
      <c r="I9" s="137"/>
      <c r="J9" s="138"/>
      <c r="K9" s="138"/>
      <c r="L9" s="138"/>
      <c r="M9" s="181"/>
      <c r="N9" s="182"/>
      <c r="O9" s="183" t="s">
        <v>162</v>
      </c>
      <c r="P9" s="184">
        <v>1441088</v>
      </c>
      <c r="Q9" s="202"/>
    </row>
    <row r="10" ht="23" customHeight="1" spans="1:17">
      <c r="A10" s="140" t="s">
        <v>163</v>
      </c>
      <c r="B10" s="141">
        <v>135820</v>
      </c>
      <c r="C10" s="138">
        <v>179489</v>
      </c>
      <c r="D10" s="138">
        <v>160005</v>
      </c>
      <c r="E10" s="138">
        <v>136252</v>
      </c>
      <c r="F10" s="133">
        <v>0.85154838911284</v>
      </c>
      <c r="G10" s="134">
        <f t="shared" si="0"/>
        <v>0.318068031217791</v>
      </c>
      <c r="H10" s="142" t="s">
        <v>164</v>
      </c>
      <c r="I10" s="149">
        <v>162948</v>
      </c>
      <c r="J10" s="138">
        <v>178545</v>
      </c>
      <c r="K10" s="138">
        <v>159709</v>
      </c>
      <c r="L10" s="138">
        <v>145645</v>
      </c>
      <c r="M10" s="181">
        <v>0.911939840585064</v>
      </c>
      <c r="N10" s="178">
        <f t="shared" si="1"/>
        <v>-10.618724992022</v>
      </c>
      <c r="O10" s="185" t="s">
        <v>165</v>
      </c>
      <c r="P10" s="184">
        <v>-9393</v>
      </c>
      <c r="Q10" s="203"/>
    </row>
    <row r="11" ht="20.15" customHeight="1" spans="1:17">
      <c r="A11" s="140" t="s">
        <v>166</v>
      </c>
      <c r="B11" s="141">
        <v>106447</v>
      </c>
      <c r="C11" s="138">
        <v>129356</v>
      </c>
      <c r="D11" s="138">
        <v>97308</v>
      </c>
      <c r="E11" s="138">
        <v>106048</v>
      </c>
      <c r="F11" s="133">
        <v>1.08981789780902</v>
      </c>
      <c r="G11" s="134">
        <f t="shared" si="0"/>
        <v>-0.37483442464324</v>
      </c>
      <c r="H11" s="142" t="s">
        <v>167</v>
      </c>
      <c r="I11" s="149">
        <v>141394</v>
      </c>
      <c r="J11" s="138">
        <v>170495</v>
      </c>
      <c r="K11" s="138">
        <v>139257</v>
      </c>
      <c r="L11" s="138">
        <v>140330</v>
      </c>
      <c r="M11" s="181">
        <v>1.00770517819571</v>
      </c>
      <c r="N11" s="178">
        <f t="shared" si="1"/>
        <v>-0.752507178522421</v>
      </c>
      <c r="O11" s="185" t="s">
        <v>168</v>
      </c>
      <c r="P11" s="184">
        <v>83579</v>
      </c>
      <c r="Q11" s="203"/>
    </row>
    <row r="12" ht="20.15" customHeight="1" spans="1:17">
      <c r="A12" s="140" t="s">
        <v>169</v>
      </c>
      <c r="B12" s="141">
        <v>2385</v>
      </c>
      <c r="C12" s="138">
        <v>2400</v>
      </c>
      <c r="D12" s="138">
        <v>1820</v>
      </c>
      <c r="E12" s="138">
        <v>1667</v>
      </c>
      <c r="F12" s="133">
        <v>0.915934065934066</v>
      </c>
      <c r="G12" s="134">
        <f t="shared" si="0"/>
        <v>-30.104821802935</v>
      </c>
      <c r="H12" s="143" t="s">
        <v>170</v>
      </c>
      <c r="I12" s="186">
        <v>5695</v>
      </c>
      <c r="J12" s="138">
        <v>250</v>
      </c>
      <c r="K12" s="138">
        <v>4300</v>
      </c>
      <c r="L12" s="138">
        <v>4290</v>
      </c>
      <c r="M12" s="181">
        <v>0.997674418604651</v>
      </c>
      <c r="N12" s="178">
        <f t="shared" si="1"/>
        <v>-24.6707638279192</v>
      </c>
      <c r="O12" s="185"/>
      <c r="P12" s="184"/>
      <c r="Q12" s="203"/>
    </row>
    <row r="13" ht="20.15" customHeight="1" spans="1:17">
      <c r="A13" s="140" t="s">
        <v>171</v>
      </c>
      <c r="B13" s="141">
        <v>6960</v>
      </c>
      <c r="C13" s="138">
        <v>15000</v>
      </c>
      <c r="D13" s="138">
        <v>28000</v>
      </c>
      <c r="E13" s="138">
        <v>10150</v>
      </c>
      <c r="F13" s="133">
        <v>0.3625</v>
      </c>
      <c r="G13" s="134">
        <f t="shared" si="0"/>
        <v>45.8333333333333</v>
      </c>
      <c r="H13" s="142" t="s">
        <v>172</v>
      </c>
      <c r="I13" s="149">
        <v>1767</v>
      </c>
      <c r="J13" s="138">
        <v>1800</v>
      </c>
      <c r="K13" s="138">
        <v>432</v>
      </c>
      <c r="L13" s="138">
        <v>424</v>
      </c>
      <c r="M13" s="181">
        <v>0.981481481481482</v>
      </c>
      <c r="N13" s="178">
        <f t="shared" si="1"/>
        <v>-76.0045274476514</v>
      </c>
      <c r="O13" s="185"/>
      <c r="P13" s="184"/>
      <c r="Q13" s="203"/>
    </row>
    <row r="14" ht="20.15" customHeight="1" spans="1:17">
      <c r="A14" s="144" t="s">
        <v>173</v>
      </c>
      <c r="B14" s="145">
        <v>79</v>
      </c>
      <c r="C14" s="138">
        <v>100</v>
      </c>
      <c r="D14" s="138">
        <v>50</v>
      </c>
      <c r="E14" s="138">
        <v>36</v>
      </c>
      <c r="F14" s="133">
        <v>0.72</v>
      </c>
      <c r="G14" s="134">
        <f t="shared" si="0"/>
        <v>-54.4303797468354</v>
      </c>
      <c r="H14" s="142" t="s">
        <v>174</v>
      </c>
      <c r="I14" s="149">
        <v>14084</v>
      </c>
      <c r="J14" s="138">
        <v>6000</v>
      </c>
      <c r="K14" s="138">
        <v>15686</v>
      </c>
      <c r="L14" s="138">
        <v>567</v>
      </c>
      <c r="M14" s="181">
        <v>0.036146882570445</v>
      </c>
      <c r="N14" s="178">
        <f t="shared" si="1"/>
        <v>-95.9741550695825</v>
      </c>
      <c r="O14" s="185"/>
      <c r="P14" s="184"/>
      <c r="Q14" s="203"/>
    </row>
    <row r="15" ht="20.15" customHeight="1" spans="1:17">
      <c r="A15" s="144" t="s">
        <v>175</v>
      </c>
      <c r="B15" s="145">
        <v>7452</v>
      </c>
      <c r="C15" s="138">
        <v>8000</v>
      </c>
      <c r="D15" s="138">
        <v>8000</v>
      </c>
      <c r="E15" s="138">
        <v>6683</v>
      </c>
      <c r="F15" s="133">
        <v>0.835375</v>
      </c>
      <c r="G15" s="134">
        <f t="shared" si="0"/>
        <v>-10.3193773483629</v>
      </c>
      <c r="H15" s="142" t="s">
        <v>176</v>
      </c>
      <c r="I15" s="149">
        <v>8</v>
      </c>
      <c r="J15" s="138">
        <v>0</v>
      </c>
      <c r="K15" s="138">
        <v>34</v>
      </c>
      <c r="L15" s="138">
        <v>34</v>
      </c>
      <c r="M15" s="181"/>
      <c r="N15" s="178">
        <f t="shared" si="1"/>
        <v>325</v>
      </c>
      <c r="O15" s="185"/>
      <c r="P15" s="184"/>
      <c r="Q15" s="203"/>
    </row>
    <row r="16" ht="20.15" customHeight="1" spans="1:17">
      <c r="A16" s="144" t="s">
        <v>177</v>
      </c>
      <c r="B16" s="145">
        <v>11718</v>
      </c>
      <c r="C16" s="138">
        <v>16654</v>
      </c>
      <c r="D16" s="138">
        <v>10349</v>
      </c>
      <c r="E16" s="138">
        <v>10100</v>
      </c>
      <c r="F16" s="133">
        <v>0.975939704319258</v>
      </c>
      <c r="G16" s="134">
        <f t="shared" si="0"/>
        <v>-13.8078170336235</v>
      </c>
      <c r="H16" s="142"/>
      <c r="I16" s="149"/>
      <c r="J16" s="138"/>
      <c r="K16" s="138"/>
      <c r="L16" s="138"/>
      <c r="M16" s="181"/>
      <c r="N16" s="182"/>
      <c r="O16" s="185"/>
      <c r="P16" s="184"/>
      <c r="Q16" s="203"/>
    </row>
    <row r="17" ht="20.15" customHeight="1" spans="1:17">
      <c r="A17" s="144" t="s">
        <v>178</v>
      </c>
      <c r="B17" s="145">
        <v>779</v>
      </c>
      <c r="C17" s="138">
        <v>7979</v>
      </c>
      <c r="D17" s="138">
        <v>14478</v>
      </c>
      <c r="E17" s="138">
        <v>1568</v>
      </c>
      <c r="F17" s="133">
        <v>0.108302251692223</v>
      </c>
      <c r="G17" s="134">
        <f t="shared" si="0"/>
        <v>101.283697047497</v>
      </c>
      <c r="H17" s="142"/>
      <c r="I17" s="149"/>
      <c r="J17" s="138"/>
      <c r="K17" s="138"/>
      <c r="L17" s="138"/>
      <c r="M17" s="181"/>
      <c r="N17" s="182"/>
      <c r="O17" s="185"/>
      <c r="P17" s="184"/>
      <c r="Q17" s="203"/>
    </row>
    <row r="18" ht="20.15" customHeight="1" spans="1:17">
      <c r="A18" s="140" t="s">
        <v>179</v>
      </c>
      <c r="B18" s="141">
        <v>240783</v>
      </c>
      <c r="C18" s="138">
        <v>205393</v>
      </c>
      <c r="D18" s="138">
        <v>199881</v>
      </c>
      <c r="E18" s="138">
        <v>182089</v>
      </c>
      <c r="F18" s="133">
        <v>0.910987037287186</v>
      </c>
      <c r="G18" s="134">
        <f t="shared" si="0"/>
        <v>-24.3763056361953</v>
      </c>
      <c r="H18" s="142" t="s">
        <v>180</v>
      </c>
      <c r="I18" s="149">
        <v>157407</v>
      </c>
      <c r="J18" s="138">
        <v>164557</v>
      </c>
      <c r="K18" s="138">
        <v>175775</v>
      </c>
      <c r="L18" s="138">
        <v>173747</v>
      </c>
      <c r="M18" s="181">
        <v>0.988462523111933</v>
      </c>
      <c r="N18" s="178">
        <f t="shared" ref="N18:N23" si="2">L18/I18*100-100</f>
        <v>10.3807327501318</v>
      </c>
      <c r="O18" s="185" t="s">
        <v>181</v>
      </c>
      <c r="P18" s="184">
        <v>8342</v>
      </c>
      <c r="Q18" s="203"/>
    </row>
    <row r="19" ht="20.15" customHeight="1" spans="1:17">
      <c r="A19" s="146" t="s">
        <v>182</v>
      </c>
      <c r="B19" s="147">
        <v>21789</v>
      </c>
      <c r="C19" s="138">
        <v>22384</v>
      </c>
      <c r="D19" s="138">
        <v>22632</v>
      </c>
      <c r="E19" s="138">
        <v>19459</v>
      </c>
      <c r="F19" s="133">
        <v>0.859800282785437</v>
      </c>
      <c r="G19" s="134">
        <f t="shared" si="0"/>
        <v>-10.6934691816972</v>
      </c>
      <c r="H19" s="148" t="s">
        <v>183</v>
      </c>
      <c r="I19" s="151">
        <v>146064</v>
      </c>
      <c r="J19" s="138">
        <v>153093</v>
      </c>
      <c r="K19" s="138">
        <v>161633</v>
      </c>
      <c r="L19" s="138">
        <v>159558</v>
      </c>
      <c r="M19" s="181">
        <v>0.98716227503047</v>
      </c>
      <c r="N19" s="178">
        <f t="shared" si="2"/>
        <v>9.23841603680577</v>
      </c>
      <c r="O19" s="185" t="s">
        <v>184</v>
      </c>
      <c r="P19" s="184">
        <v>340789</v>
      </c>
      <c r="Q19" s="203"/>
    </row>
    <row r="20" ht="20.15" customHeight="1" spans="1:17">
      <c r="A20" s="146" t="s">
        <v>185</v>
      </c>
      <c r="B20" s="147">
        <v>75312</v>
      </c>
      <c r="C20" s="138">
        <v>14833</v>
      </c>
      <c r="D20" s="138">
        <v>7193</v>
      </c>
      <c r="E20" s="138">
        <v>14229</v>
      </c>
      <c r="F20" s="133">
        <v>1.97817322396775</v>
      </c>
      <c r="G20" s="134">
        <f t="shared" si="0"/>
        <v>-81.1065965583174</v>
      </c>
      <c r="H20" s="148" t="s">
        <v>186</v>
      </c>
      <c r="I20" s="151">
        <v>9419</v>
      </c>
      <c r="J20" s="138">
        <v>9365</v>
      </c>
      <c r="K20" s="138">
        <v>11702</v>
      </c>
      <c r="L20" s="138">
        <v>11912</v>
      </c>
      <c r="M20" s="181">
        <v>1.01794565031619</v>
      </c>
      <c r="N20" s="178">
        <f t="shared" si="2"/>
        <v>26.4677778957426</v>
      </c>
      <c r="O20" s="183"/>
      <c r="P20" s="184"/>
      <c r="Q20" s="203"/>
    </row>
    <row r="21" ht="20.15" customHeight="1" spans="1:17">
      <c r="A21" s="146" t="s">
        <v>169</v>
      </c>
      <c r="B21" s="147">
        <v>3628</v>
      </c>
      <c r="C21" s="138">
        <v>4507</v>
      </c>
      <c r="D21" s="138">
        <v>4137</v>
      </c>
      <c r="E21" s="138">
        <v>3959</v>
      </c>
      <c r="F21" s="133">
        <v>0.956973652405124</v>
      </c>
      <c r="G21" s="134">
        <f t="shared" si="0"/>
        <v>9.12348401323042</v>
      </c>
      <c r="H21" s="148" t="s">
        <v>187</v>
      </c>
      <c r="I21" s="151">
        <v>1905</v>
      </c>
      <c r="J21" s="138">
        <v>2078</v>
      </c>
      <c r="K21" s="138">
        <v>2410</v>
      </c>
      <c r="L21" s="138">
        <v>2251</v>
      </c>
      <c r="M21" s="181">
        <v>0.93402489626556</v>
      </c>
      <c r="N21" s="178">
        <f t="shared" si="2"/>
        <v>18.1627296587926</v>
      </c>
      <c r="O21" s="183"/>
      <c r="P21" s="184"/>
      <c r="Q21" s="203"/>
    </row>
    <row r="22" ht="20.15" customHeight="1" spans="1:17">
      <c r="A22" s="140" t="s">
        <v>171</v>
      </c>
      <c r="B22" s="141">
        <v>139607</v>
      </c>
      <c r="C22" s="138">
        <v>160913</v>
      </c>
      <c r="D22" s="138">
        <v>162638</v>
      </c>
      <c r="E22" s="138">
        <v>142175</v>
      </c>
      <c r="F22" s="133">
        <v>0.874180695778354</v>
      </c>
      <c r="G22" s="134">
        <f t="shared" si="0"/>
        <v>1.83944931128094</v>
      </c>
      <c r="H22" s="148" t="s">
        <v>188</v>
      </c>
      <c r="I22" s="151">
        <v>19</v>
      </c>
      <c r="J22" s="138">
        <v>21</v>
      </c>
      <c r="K22" s="138">
        <v>30</v>
      </c>
      <c r="L22" s="138">
        <v>25</v>
      </c>
      <c r="M22" s="181">
        <v>0.833333333333333</v>
      </c>
      <c r="N22" s="178">
        <f t="shared" si="2"/>
        <v>31.5789473684211</v>
      </c>
      <c r="O22" s="183"/>
      <c r="P22" s="184"/>
      <c r="Q22" s="203"/>
    </row>
    <row r="23" ht="20.15" customHeight="1" spans="1:17">
      <c r="A23" s="140" t="s">
        <v>173</v>
      </c>
      <c r="B23" s="141">
        <v>116</v>
      </c>
      <c r="C23" s="138">
        <v>106</v>
      </c>
      <c r="D23" s="138">
        <v>111</v>
      </c>
      <c r="E23" s="138">
        <v>117</v>
      </c>
      <c r="F23" s="133">
        <v>1.05405405405405</v>
      </c>
      <c r="G23" s="134">
        <f t="shared" si="0"/>
        <v>0.862068965517238</v>
      </c>
      <c r="H23" s="146" t="s">
        <v>189</v>
      </c>
      <c r="I23" s="187">
        <v>0</v>
      </c>
      <c r="J23" s="138"/>
      <c r="K23" s="138"/>
      <c r="L23" s="138">
        <v>1</v>
      </c>
      <c r="M23" s="181"/>
      <c r="N23" s="178"/>
      <c r="O23" s="183"/>
      <c r="P23" s="184"/>
      <c r="Q23" s="203"/>
    </row>
    <row r="24" ht="20.15" customHeight="1" spans="1:17">
      <c r="A24" s="146" t="s">
        <v>175</v>
      </c>
      <c r="B24" s="147">
        <v>45</v>
      </c>
      <c r="C24" s="138">
        <v>54</v>
      </c>
      <c r="D24" s="138">
        <v>61</v>
      </c>
      <c r="E24" s="138">
        <v>52</v>
      </c>
      <c r="F24" s="133">
        <v>0.852459016393443</v>
      </c>
      <c r="G24" s="134">
        <f t="shared" si="0"/>
        <v>15.5555555555555</v>
      </c>
      <c r="H24" s="148" t="s">
        <v>176</v>
      </c>
      <c r="I24" s="151"/>
      <c r="J24" s="138"/>
      <c r="K24" s="138"/>
      <c r="L24" s="138"/>
      <c r="M24" s="181"/>
      <c r="N24" s="182"/>
      <c r="O24" s="183"/>
      <c r="P24" s="184"/>
      <c r="Q24" s="203"/>
    </row>
    <row r="25" ht="20.15" customHeight="1" spans="1:17">
      <c r="A25" s="146" t="s">
        <v>190</v>
      </c>
      <c r="B25" s="147">
        <v>286</v>
      </c>
      <c r="C25" s="138">
        <v>2596</v>
      </c>
      <c r="D25" s="138">
        <v>3109</v>
      </c>
      <c r="E25" s="138">
        <v>2098</v>
      </c>
      <c r="F25" s="133">
        <v>0.674815053071727</v>
      </c>
      <c r="G25" s="134">
        <f t="shared" si="0"/>
        <v>633.566433566434</v>
      </c>
      <c r="H25" s="148"/>
      <c r="I25" s="188"/>
      <c r="J25" s="138"/>
      <c r="K25" s="138"/>
      <c r="L25" s="138"/>
      <c r="M25" s="181"/>
      <c r="N25" s="182"/>
      <c r="O25" s="183"/>
      <c r="P25" s="184"/>
      <c r="Q25" s="203"/>
    </row>
    <row r="26" ht="20.15" customHeight="1" spans="1:17">
      <c r="A26" s="140" t="s">
        <v>191</v>
      </c>
      <c r="B26" s="149">
        <v>375783</v>
      </c>
      <c r="C26" s="138">
        <v>302920</v>
      </c>
      <c r="D26" s="138">
        <v>411153</v>
      </c>
      <c r="E26" s="138">
        <v>425345</v>
      </c>
      <c r="F26" s="150">
        <v>1.03451756402118</v>
      </c>
      <c r="G26" s="134">
        <f t="shared" si="0"/>
        <v>13.1889947123739</v>
      </c>
      <c r="H26" s="142" t="s">
        <v>192</v>
      </c>
      <c r="I26" s="149">
        <v>334883</v>
      </c>
      <c r="J26" s="138">
        <v>222871</v>
      </c>
      <c r="K26" s="138">
        <v>309300</v>
      </c>
      <c r="L26" s="138">
        <v>326242</v>
      </c>
      <c r="M26" s="189">
        <v>1.0547752990624</v>
      </c>
      <c r="N26" s="178">
        <f t="shared" ref="N26:N29" si="3">L26/I26*100-100</f>
        <v>-2.58030416593257</v>
      </c>
      <c r="O26" s="183" t="s">
        <v>193</v>
      </c>
      <c r="P26" s="184">
        <v>99103</v>
      </c>
      <c r="Q26" s="203"/>
    </row>
    <row r="27" ht="20.15" customHeight="1" spans="1:17">
      <c r="A27" s="146" t="s">
        <v>194</v>
      </c>
      <c r="B27" s="149">
        <v>373532</v>
      </c>
      <c r="C27" s="138">
        <v>300000</v>
      </c>
      <c r="D27" s="138">
        <v>408000</v>
      </c>
      <c r="E27" s="138">
        <v>415885</v>
      </c>
      <c r="F27" s="150">
        <v>1.01932598039216</v>
      </c>
      <c r="G27" s="134">
        <f t="shared" si="0"/>
        <v>11.338519859075</v>
      </c>
      <c r="H27" s="148" t="s">
        <v>195</v>
      </c>
      <c r="I27" s="188">
        <v>328566</v>
      </c>
      <c r="J27" s="138">
        <v>217088</v>
      </c>
      <c r="K27" s="138">
        <v>309288</v>
      </c>
      <c r="L27" s="138">
        <v>320105</v>
      </c>
      <c r="M27" s="189">
        <v>1.03497387548175</v>
      </c>
      <c r="N27" s="178">
        <f t="shared" si="3"/>
        <v>-2.5751295021396</v>
      </c>
      <c r="O27" s="183" t="s">
        <v>196</v>
      </c>
      <c r="P27" s="184">
        <v>236651</v>
      </c>
      <c r="Q27" s="203"/>
    </row>
    <row r="28" ht="20.15" customHeight="1" spans="1:17">
      <c r="A28" s="146" t="s">
        <v>169</v>
      </c>
      <c r="B28" s="151">
        <v>1469</v>
      </c>
      <c r="C28" s="138">
        <v>2300</v>
      </c>
      <c r="D28" s="138">
        <v>2300</v>
      </c>
      <c r="E28" s="138">
        <v>2352</v>
      </c>
      <c r="F28" s="150">
        <v>1.02260869565217</v>
      </c>
      <c r="G28" s="134">
        <f t="shared" si="0"/>
        <v>60.1089176310415</v>
      </c>
      <c r="H28" s="148" t="s">
        <v>172</v>
      </c>
      <c r="I28" s="188">
        <v>3</v>
      </c>
      <c r="J28" s="138">
        <v>0</v>
      </c>
      <c r="K28" s="138">
        <v>0</v>
      </c>
      <c r="L28" s="138">
        <v>0</v>
      </c>
      <c r="M28" s="189"/>
      <c r="N28" s="178">
        <f t="shared" si="3"/>
        <v>-100</v>
      </c>
      <c r="O28" s="183"/>
      <c r="P28" s="184"/>
      <c r="Q28" s="203"/>
    </row>
    <row r="29" ht="20.15" customHeight="1" spans="1:17">
      <c r="A29" s="146" t="s">
        <v>171</v>
      </c>
      <c r="B29" s="149">
        <v>150</v>
      </c>
      <c r="C29" s="138">
        <v>20</v>
      </c>
      <c r="D29" s="138">
        <v>155</v>
      </c>
      <c r="E29" s="138">
        <v>155</v>
      </c>
      <c r="F29" s="150">
        <v>1</v>
      </c>
      <c r="G29" s="134">
        <f t="shared" si="0"/>
        <v>3.33333333333334</v>
      </c>
      <c r="H29" s="148" t="s">
        <v>170</v>
      </c>
      <c r="I29" s="188">
        <v>6314</v>
      </c>
      <c r="J29" s="138">
        <v>5783</v>
      </c>
      <c r="K29" s="138">
        <v>12</v>
      </c>
      <c r="L29" s="138">
        <v>6137</v>
      </c>
      <c r="M29" s="189">
        <v>511.416666666667</v>
      </c>
      <c r="N29" s="178">
        <f t="shared" si="3"/>
        <v>-2.8032942667089</v>
      </c>
      <c r="O29" s="183"/>
      <c r="P29" s="184"/>
      <c r="Q29" s="203"/>
    </row>
    <row r="30" ht="20.15" customHeight="1" spans="1:17">
      <c r="A30" s="146" t="s">
        <v>173</v>
      </c>
      <c r="B30" s="149">
        <v>97</v>
      </c>
      <c r="C30" s="138">
        <v>109</v>
      </c>
      <c r="D30" s="138">
        <v>207</v>
      </c>
      <c r="E30" s="138">
        <v>6378</v>
      </c>
      <c r="F30" s="150">
        <v>30.81159</v>
      </c>
      <c r="G30" s="134">
        <f t="shared" si="0"/>
        <v>6475.25773195876</v>
      </c>
      <c r="H30" s="152" t="s">
        <v>197</v>
      </c>
      <c r="I30" s="190"/>
      <c r="J30" s="138"/>
      <c r="K30" s="138"/>
      <c r="L30" s="138"/>
      <c r="M30" s="189"/>
      <c r="N30" s="191"/>
      <c r="O30" s="183"/>
      <c r="P30" s="184"/>
      <c r="Q30" s="203"/>
    </row>
    <row r="31" ht="20.15" customHeight="1" spans="1:17">
      <c r="A31" s="146" t="s">
        <v>175</v>
      </c>
      <c r="B31" s="151">
        <v>535</v>
      </c>
      <c r="C31" s="138">
        <v>491</v>
      </c>
      <c r="D31" s="138">
        <v>491</v>
      </c>
      <c r="E31" s="138">
        <v>575</v>
      </c>
      <c r="F31" s="150">
        <v>1.17107942973523</v>
      </c>
      <c r="G31" s="134">
        <f t="shared" si="0"/>
        <v>7.4766355140187</v>
      </c>
      <c r="H31" s="148"/>
      <c r="I31" s="188"/>
      <c r="J31" s="138"/>
      <c r="K31" s="138"/>
      <c r="L31" s="138"/>
      <c r="M31" s="189"/>
      <c r="N31" s="191"/>
      <c r="O31" s="183"/>
      <c r="P31" s="184"/>
      <c r="Q31" s="203"/>
    </row>
    <row r="32" ht="20.15" customHeight="1" spans="1:17">
      <c r="A32" s="140" t="s">
        <v>198</v>
      </c>
      <c r="B32" s="149">
        <v>433584</v>
      </c>
      <c r="C32" s="138">
        <v>412295</v>
      </c>
      <c r="D32" s="138">
        <v>423796</v>
      </c>
      <c r="E32" s="138">
        <v>412398</v>
      </c>
      <c r="F32" s="150">
        <v>0.973104984473662</v>
      </c>
      <c r="G32" s="134">
        <f t="shared" si="0"/>
        <v>-4.88625041514446</v>
      </c>
      <c r="H32" s="142" t="s">
        <v>199</v>
      </c>
      <c r="I32" s="149">
        <v>364734</v>
      </c>
      <c r="J32" s="138">
        <v>369130</v>
      </c>
      <c r="K32" s="138">
        <v>361769</v>
      </c>
      <c r="L32" s="138">
        <v>392558</v>
      </c>
      <c r="M32" s="189">
        <v>1.08510679466732</v>
      </c>
      <c r="N32" s="178">
        <f t="shared" ref="N32:N35" si="4">L32/I32*100-100</f>
        <v>7.62857315194087</v>
      </c>
      <c r="O32" s="183" t="s">
        <v>200</v>
      </c>
      <c r="P32" s="184">
        <v>19840</v>
      </c>
      <c r="Q32" s="203"/>
    </row>
    <row r="33" ht="20.15" customHeight="1" spans="1:17">
      <c r="A33" s="146" t="s">
        <v>201</v>
      </c>
      <c r="B33" s="149">
        <v>138663</v>
      </c>
      <c r="C33" s="138">
        <v>149043</v>
      </c>
      <c r="D33" s="138">
        <v>149043</v>
      </c>
      <c r="E33" s="138">
        <v>146579</v>
      </c>
      <c r="F33" s="150">
        <v>0.98346785826909</v>
      </c>
      <c r="G33" s="134">
        <f t="shared" si="0"/>
        <v>5.70880480012693</v>
      </c>
      <c r="H33" s="148" t="s">
        <v>202</v>
      </c>
      <c r="I33" s="188">
        <v>304069</v>
      </c>
      <c r="J33" s="138">
        <v>317669</v>
      </c>
      <c r="K33" s="138">
        <v>317669</v>
      </c>
      <c r="L33" s="138">
        <v>349716</v>
      </c>
      <c r="M33" s="189">
        <v>1.10088173539124</v>
      </c>
      <c r="N33" s="178">
        <f t="shared" si="4"/>
        <v>15.0120531852968</v>
      </c>
      <c r="O33" s="183" t="s">
        <v>203</v>
      </c>
      <c r="P33" s="184">
        <v>780069</v>
      </c>
      <c r="Q33" s="203"/>
    </row>
    <row r="34" ht="20.15" customHeight="1" spans="1:17">
      <c r="A34" s="146" t="s">
        <v>169</v>
      </c>
      <c r="B34" s="151">
        <v>38756</v>
      </c>
      <c r="C34" s="138">
        <v>4613</v>
      </c>
      <c r="D34" s="138">
        <v>19463</v>
      </c>
      <c r="E34" s="138">
        <v>19710</v>
      </c>
      <c r="F34" s="150">
        <v>1.01269074654473</v>
      </c>
      <c r="G34" s="134">
        <f t="shared" si="0"/>
        <v>-49.1433584477242</v>
      </c>
      <c r="H34" s="148" t="s">
        <v>204</v>
      </c>
      <c r="I34" s="188">
        <v>47414</v>
      </c>
      <c r="J34" s="138">
        <v>49544</v>
      </c>
      <c r="K34" s="138">
        <v>42183</v>
      </c>
      <c r="L34" s="138">
        <v>42183</v>
      </c>
      <c r="M34" s="189">
        <v>1</v>
      </c>
      <c r="N34" s="178">
        <f t="shared" si="4"/>
        <v>-11.0326064031721</v>
      </c>
      <c r="O34" s="183"/>
      <c r="P34" s="192"/>
      <c r="Q34" s="203"/>
    </row>
    <row r="35" ht="20.15" customHeight="1" spans="1:17">
      <c r="A35" s="146" t="s">
        <v>171</v>
      </c>
      <c r="B35" s="149">
        <v>256165</v>
      </c>
      <c r="C35" s="138">
        <v>258368</v>
      </c>
      <c r="D35" s="138">
        <v>255019</v>
      </c>
      <c r="E35" s="138">
        <v>246095</v>
      </c>
      <c r="F35" s="150">
        <v>0.965006528925296</v>
      </c>
      <c r="G35" s="134">
        <f t="shared" si="0"/>
        <v>-3.93106005894637</v>
      </c>
      <c r="H35" s="152" t="s">
        <v>189</v>
      </c>
      <c r="I35" s="193">
        <v>13251</v>
      </c>
      <c r="J35" s="138">
        <v>1917</v>
      </c>
      <c r="K35" s="138">
        <v>1917</v>
      </c>
      <c r="L35" s="138">
        <v>659</v>
      </c>
      <c r="M35" s="189">
        <v>0.34376630151278</v>
      </c>
      <c r="N35" s="178">
        <f t="shared" si="4"/>
        <v>-95.0267904309109</v>
      </c>
      <c r="O35" s="183"/>
      <c r="P35" s="192"/>
      <c r="Q35" s="203"/>
    </row>
    <row r="36" ht="20.15" customHeight="1" spans="1:17">
      <c r="A36" s="144" t="s">
        <v>173</v>
      </c>
      <c r="B36" s="149">
        <v>0</v>
      </c>
      <c r="C36" s="138">
        <v>271</v>
      </c>
      <c r="D36" s="138">
        <v>271</v>
      </c>
      <c r="E36" s="138">
        <v>14</v>
      </c>
      <c r="F36" s="150"/>
      <c r="G36" s="134"/>
      <c r="H36" s="152" t="s">
        <v>197</v>
      </c>
      <c r="I36" s="190"/>
      <c r="J36" s="154"/>
      <c r="K36" s="154"/>
      <c r="L36" s="154"/>
      <c r="M36" s="181"/>
      <c r="N36" s="194"/>
      <c r="O36" s="183"/>
      <c r="P36" s="192"/>
      <c r="Q36" s="203"/>
    </row>
    <row r="37" ht="20.15" customHeight="1" spans="1:17">
      <c r="A37" s="140"/>
      <c r="B37" s="153"/>
      <c r="C37" s="154"/>
      <c r="D37" s="154"/>
      <c r="E37" s="154"/>
      <c r="F37" s="133"/>
      <c r="G37" s="155"/>
      <c r="H37" s="142"/>
      <c r="I37" s="153"/>
      <c r="J37" s="154"/>
      <c r="K37" s="154"/>
      <c r="L37" s="154"/>
      <c r="M37" s="181"/>
      <c r="N37" s="194"/>
      <c r="O37" s="183"/>
      <c r="P37" s="192"/>
      <c r="Q37" s="203"/>
    </row>
    <row r="38" ht="20.15" customHeight="1" spans="1:17">
      <c r="A38" s="156"/>
      <c r="B38" s="157"/>
      <c r="C38" s="158"/>
      <c r="D38" s="158"/>
      <c r="E38" s="158"/>
      <c r="F38" s="159"/>
      <c r="G38" s="160"/>
      <c r="H38" s="161"/>
      <c r="I38" s="195"/>
      <c r="J38" s="196"/>
      <c r="K38" s="196"/>
      <c r="L38" s="196"/>
      <c r="M38" s="197"/>
      <c r="N38" s="198"/>
      <c r="O38" s="199"/>
      <c r="P38" s="200"/>
      <c r="Q38" s="203"/>
    </row>
    <row r="39" s="106" customFormat="1" ht="17" customHeight="1" spans="1:261">
      <c r="A39" s="162" t="s">
        <v>205</v>
      </c>
      <c r="B39" s="162"/>
      <c r="C39" s="163"/>
      <c r="D39" s="163"/>
      <c r="E39" s="163"/>
      <c r="F39" s="164"/>
      <c r="G39" s="164"/>
      <c r="H39" s="162"/>
      <c r="I39" s="162"/>
      <c r="J39" s="163"/>
      <c r="K39" s="163"/>
      <c r="L39" s="163"/>
      <c r="M39" s="163"/>
      <c r="N39" s="163"/>
      <c r="O39" s="162"/>
      <c r="P39" s="163"/>
      <c r="Q39" s="204"/>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5"/>
      <c r="BR39" s="205"/>
      <c r="BS39" s="205"/>
      <c r="BT39" s="205"/>
      <c r="BU39" s="205"/>
      <c r="BV39" s="205"/>
      <c r="BW39" s="205"/>
      <c r="BX39" s="205"/>
      <c r="BY39" s="205"/>
      <c r="BZ39" s="205"/>
      <c r="CA39" s="205"/>
      <c r="CB39" s="205"/>
      <c r="CC39" s="205"/>
      <c r="CD39" s="205"/>
      <c r="CE39" s="205"/>
      <c r="CF39" s="205"/>
      <c r="CG39" s="205"/>
      <c r="CH39" s="205"/>
      <c r="CI39" s="205"/>
      <c r="CJ39" s="205"/>
      <c r="CK39" s="205"/>
      <c r="CL39" s="205"/>
      <c r="CM39" s="205"/>
      <c r="CN39" s="205"/>
      <c r="CO39" s="205"/>
      <c r="CP39" s="205"/>
      <c r="CQ39" s="205"/>
      <c r="CR39" s="205"/>
      <c r="CS39" s="205"/>
      <c r="CT39" s="205"/>
      <c r="CU39" s="205"/>
      <c r="CV39" s="205"/>
      <c r="CW39" s="205"/>
      <c r="CX39" s="205"/>
      <c r="CY39" s="205"/>
      <c r="CZ39" s="205"/>
      <c r="DA39" s="205"/>
      <c r="DB39" s="205"/>
      <c r="DC39" s="205"/>
      <c r="DD39" s="205"/>
      <c r="DE39" s="205"/>
      <c r="DF39" s="205"/>
      <c r="DG39" s="205"/>
      <c r="DH39" s="205"/>
      <c r="DI39" s="205"/>
      <c r="DJ39" s="205"/>
      <c r="DK39" s="205"/>
      <c r="DL39" s="205"/>
      <c r="DM39" s="205"/>
      <c r="DN39" s="205"/>
      <c r="DO39" s="205"/>
      <c r="DP39" s="205"/>
      <c r="DQ39" s="205"/>
      <c r="DR39" s="205"/>
      <c r="DS39" s="205"/>
      <c r="DT39" s="205"/>
      <c r="DU39" s="205"/>
      <c r="DV39" s="205"/>
      <c r="DW39" s="205"/>
      <c r="DX39" s="205"/>
      <c r="DY39" s="205"/>
      <c r="DZ39" s="205"/>
      <c r="EA39" s="205"/>
      <c r="EB39" s="205"/>
      <c r="EC39" s="205"/>
      <c r="ED39" s="205"/>
      <c r="EE39" s="205"/>
      <c r="EF39" s="205"/>
      <c r="EG39" s="205"/>
      <c r="EH39" s="205"/>
      <c r="EI39" s="205"/>
      <c r="EJ39" s="205"/>
      <c r="EK39" s="205"/>
      <c r="EL39" s="205"/>
      <c r="EM39" s="205"/>
      <c r="EN39" s="205"/>
      <c r="EO39" s="205"/>
      <c r="EP39" s="205"/>
      <c r="EQ39" s="205"/>
      <c r="ER39" s="205"/>
      <c r="ES39" s="205"/>
      <c r="ET39" s="205"/>
      <c r="EU39" s="205"/>
      <c r="EV39" s="205"/>
      <c r="EW39" s="205"/>
      <c r="EX39" s="205"/>
      <c r="EY39" s="205"/>
      <c r="EZ39" s="205"/>
      <c r="FA39" s="205"/>
      <c r="FB39" s="205"/>
      <c r="FC39" s="205"/>
      <c r="FD39" s="205"/>
      <c r="FE39" s="205"/>
      <c r="FF39" s="205"/>
      <c r="FG39" s="205"/>
      <c r="FH39" s="205"/>
      <c r="FI39" s="205"/>
      <c r="FJ39" s="205"/>
      <c r="FK39" s="205"/>
      <c r="FL39" s="205"/>
      <c r="FM39" s="205"/>
      <c r="FN39" s="205"/>
      <c r="FO39" s="205"/>
      <c r="FP39" s="205"/>
      <c r="FQ39" s="205"/>
      <c r="FR39" s="205"/>
      <c r="FS39" s="205"/>
      <c r="FT39" s="205"/>
      <c r="FU39" s="205"/>
      <c r="FV39" s="205"/>
      <c r="FW39" s="205"/>
      <c r="FX39" s="205"/>
      <c r="FY39" s="205"/>
      <c r="FZ39" s="205"/>
      <c r="GA39" s="205"/>
      <c r="GB39" s="205"/>
      <c r="GC39" s="205"/>
      <c r="GD39" s="205"/>
      <c r="GE39" s="205"/>
      <c r="GF39" s="205"/>
      <c r="GG39" s="205"/>
      <c r="GH39" s="205"/>
      <c r="GI39" s="205"/>
      <c r="GJ39" s="205"/>
      <c r="GK39" s="205"/>
      <c r="GL39" s="205"/>
      <c r="GM39" s="205"/>
      <c r="GN39" s="205"/>
      <c r="GO39" s="205"/>
      <c r="GP39" s="205"/>
      <c r="GQ39" s="205"/>
      <c r="GR39" s="205"/>
      <c r="GS39" s="205"/>
      <c r="GT39" s="205"/>
      <c r="GU39" s="205"/>
      <c r="GV39" s="205"/>
      <c r="GW39" s="205"/>
      <c r="GX39" s="205"/>
      <c r="GY39" s="205"/>
      <c r="GZ39" s="205"/>
      <c r="HA39" s="205"/>
      <c r="HB39" s="205"/>
      <c r="HC39" s="205"/>
      <c r="HD39" s="205"/>
      <c r="HE39" s="205"/>
      <c r="HF39" s="205"/>
      <c r="HG39" s="205"/>
      <c r="HH39" s="205"/>
      <c r="HI39" s="205"/>
      <c r="HJ39" s="205"/>
      <c r="HK39" s="205"/>
      <c r="HL39" s="205"/>
      <c r="HM39" s="205"/>
      <c r="HN39" s="205"/>
      <c r="HO39" s="205"/>
      <c r="HP39" s="205"/>
      <c r="HQ39" s="205"/>
      <c r="HR39" s="205"/>
      <c r="HS39" s="205"/>
      <c r="HT39" s="205"/>
      <c r="HU39" s="205"/>
      <c r="HV39" s="205"/>
      <c r="HW39" s="205"/>
      <c r="HX39" s="205"/>
      <c r="HY39" s="205"/>
      <c r="HZ39" s="205"/>
      <c r="IA39" s="205"/>
      <c r="IB39" s="205"/>
      <c r="IC39" s="205"/>
      <c r="ID39" s="205"/>
      <c r="IE39" s="205"/>
      <c r="IF39" s="205"/>
      <c r="IG39" s="205"/>
      <c r="IH39" s="205"/>
      <c r="II39" s="205"/>
      <c r="IJ39" s="205"/>
      <c r="IK39" s="205"/>
      <c r="IL39" s="205"/>
      <c r="IM39" s="205"/>
      <c r="IN39" s="205"/>
      <c r="IO39" s="205"/>
      <c r="IP39" s="205"/>
      <c r="IQ39" s="205"/>
      <c r="IR39" s="205"/>
      <c r="IS39" s="205"/>
      <c r="IT39" s="205"/>
      <c r="IU39" s="205"/>
      <c r="IV39" s="205"/>
      <c r="IW39" s="205"/>
      <c r="IX39" s="205"/>
      <c r="IY39" s="205"/>
      <c r="IZ39" s="205"/>
      <c r="JA39" s="205"/>
    </row>
    <row r="40" s="106" customFormat="1" ht="17" customHeight="1" spans="1:261">
      <c r="A40" s="162"/>
      <c r="B40" s="162"/>
      <c r="C40" s="163"/>
      <c r="D40" s="163"/>
      <c r="E40" s="163"/>
      <c r="F40" s="164"/>
      <c r="G40" s="164"/>
      <c r="H40" s="162"/>
      <c r="I40" s="162"/>
      <c r="J40" s="163"/>
      <c r="K40" s="163"/>
      <c r="L40" s="163"/>
      <c r="M40" s="163"/>
      <c r="N40" s="163"/>
      <c r="O40" s="162"/>
      <c r="P40" s="163"/>
      <c r="Q40" s="204"/>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c r="BS40" s="205"/>
      <c r="BT40" s="205"/>
      <c r="BU40" s="205"/>
      <c r="BV40" s="205"/>
      <c r="BW40" s="205"/>
      <c r="BX40" s="205"/>
      <c r="BY40" s="205"/>
      <c r="BZ40" s="205"/>
      <c r="CA40" s="205"/>
      <c r="CB40" s="205"/>
      <c r="CC40" s="205"/>
      <c r="CD40" s="205"/>
      <c r="CE40" s="205"/>
      <c r="CF40" s="205"/>
      <c r="CG40" s="205"/>
      <c r="CH40" s="205"/>
      <c r="CI40" s="205"/>
      <c r="CJ40" s="205"/>
      <c r="CK40" s="205"/>
      <c r="CL40" s="205"/>
      <c r="CM40" s="205"/>
      <c r="CN40" s="205"/>
      <c r="CO40" s="205"/>
      <c r="CP40" s="205"/>
      <c r="CQ40" s="205"/>
      <c r="CR40" s="205"/>
      <c r="CS40" s="205"/>
      <c r="CT40" s="205"/>
      <c r="CU40" s="205"/>
      <c r="CV40" s="205"/>
      <c r="CW40" s="205"/>
      <c r="CX40" s="205"/>
      <c r="CY40" s="205"/>
      <c r="CZ40" s="205"/>
      <c r="DA40" s="205"/>
      <c r="DB40" s="205"/>
      <c r="DC40" s="205"/>
      <c r="DD40" s="205"/>
      <c r="DE40" s="205"/>
      <c r="DF40" s="205"/>
      <c r="DG40" s="205"/>
      <c r="DH40" s="205"/>
      <c r="DI40" s="205"/>
      <c r="DJ40" s="205"/>
      <c r="DK40" s="205"/>
      <c r="DL40" s="205"/>
      <c r="DM40" s="205"/>
      <c r="DN40" s="205"/>
      <c r="DO40" s="205"/>
      <c r="DP40" s="205"/>
      <c r="DQ40" s="205"/>
      <c r="DR40" s="205"/>
      <c r="DS40" s="205"/>
      <c r="DT40" s="205"/>
      <c r="DU40" s="205"/>
      <c r="DV40" s="205"/>
      <c r="DW40" s="205"/>
      <c r="DX40" s="205"/>
      <c r="DY40" s="205"/>
      <c r="DZ40" s="205"/>
      <c r="EA40" s="205"/>
      <c r="EB40" s="205"/>
      <c r="EC40" s="205"/>
      <c r="ED40" s="205"/>
      <c r="EE40" s="205"/>
      <c r="EF40" s="205"/>
      <c r="EG40" s="205"/>
      <c r="EH40" s="205"/>
      <c r="EI40" s="205"/>
      <c r="EJ40" s="205"/>
      <c r="EK40" s="205"/>
      <c r="EL40" s="205"/>
      <c r="EM40" s="205"/>
      <c r="EN40" s="205"/>
      <c r="EO40" s="205"/>
      <c r="EP40" s="205"/>
      <c r="EQ40" s="205"/>
      <c r="ER40" s="205"/>
      <c r="ES40" s="205"/>
      <c r="ET40" s="205"/>
      <c r="EU40" s="205"/>
      <c r="EV40" s="205"/>
      <c r="EW40" s="205"/>
      <c r="EX40" s="205"/>
      <c r="EY40" s="205"/>
      <c r="EZ40" s="205"/>
      <c r="FA40" s="205"/>
      <c r="FB40" s="205"/>
      <c r="FC40" s="205"/>
      <c r="FD40" s="205"/>
      <c r="FE40" s="205"/>
      <c r="FF40" s="205"/>
      <c r="FG40" s="205"/>
      <c r="FH40" s="205"/>
      <c r="FI40" s="205"/>
      <c r="FJ40" s="205"/>
      <c r="FK40" s="205"/>
      <c r="FL40" s="205"/>
      <c r="FM40" s="205"/>
      <c r="FN40" s="205"/>
      <c r="FO40" s="205"/>
      <c r="FP40" s="205"/>
      <c r="FQ40" s="205"/>
      <c r="FR40" s="205"/>
      <c r="FS40" s="205"/>
      <c r="FT40" s="205"/>
      <c r="FU40" s="205"/>
      <c r="FV40" s="205"/>
      <c r="FW40" s="205"/>
      <c r="FX40" s="205"/>
      <c r="FY40" s="205"/>
      <c r="FZ40" s="205"/>
      <c r="GA40" s="205"/>
      <c r="GB40" s="205"/>
      <c r="GC40" s="205"/>
      <c r="GD40" s="205"/>
      <c r="GE40" s="205"/>
      <c r="GF40" s="205"/>
      <c r="GG40" s="205"/>
      <c r="GH40" s="205"/>
      <c r="GI40" s="205"/>
      <c r="GJ40" s="205"/>
      <c r="GK40" s="205"/>
      <c r="GL40" s="205"/>
      <c r="GM40" s="205"/>
      <c r="GN40" s="205"/>
      <c r="GO40" s="205"/>
      <c r="GP40" s="205"/>
      <c r="GQ40" s="205"/>
      <c r="GR40" s="205"/>
      <c r="GS40" s="205"/>
      <c r="GT40" s="205"/>
      <c r="GU40" s="205"/>
      <c r="GV40" s="205"/>
      <c r="GW40" s="205"/>
      <c r="GX40" s="205"/>
      <c r="GY40" s="205"/>
      <c r="GZ40" s="205"/>
      <c r="HA40" s="205"/>
      <c r="HB40" s="205"/>
      <c r="HC40" s="205"/>
      <c r="HD40" s="205"/>
      <c r="HE40" s="205"/>
      <c r="HF40" s="205"/>
      <c r="HG40" s="205"/>
      <c r="HH40" s="205"/>
      <c r="HI40" s="205"/>
      <c r="HJ40" s="205"/>
      <c r="HK40" s="205"/>
      <c r="HL40" s="205"/>
      <c r="HM40" s="205"/>
      <c r="HN40" s="205"/>
      <c r="HO40" s="205"/>
      <c r="HP40" s="205"/>
      <c r="HQ40" s="205"/>
      <c r="HR40" s="205"/>
      <c r="HS40" s="205"/>
      <c r="HT40" s="205"/>
      <c r="HU40" s="205"/>
      <c r="HV40" s="205"/>
      <c r="HW40" s="205"/>
      <c r="HX40" s="205"/>
      <c r="HY40" s="205"/>
      <c r="HZ40" s="205"/>
      <c r="IA40" s="205"/>
      <c r="IB40" s="205"/>
      <c r="IC40" s="205"/>
      <c r="ID40" s="205"/>
      <c r="IE40" s="205"/>
      <c r="IF40" s="205"/>
      <c r="IG40" s="205"/>
      <c r="IH40" s="205"/>
      <c r="II40" s="205"/>
      <c r="IJ40" s="205"/>
      <c r="IK40" s="205"/>
      <c r="IL40" s="205"/>
      <c r="IM40" s="205"/>
      <c r="IN40" s="205"/>
      <c r="IO40" s="205"/>
      <c r="IP40" s="205"/>
      <c r="IQ40" s="205"/>
      <c r="IR40" s="205"/>
      <c r="IS40" s="205"/>
      <c r="IT40" s="205"/>
      <c r="IU40" s="205"/>
      <c r="IV40" s="205"/>
      <c r="IW40" s="205"/>
      <c r="IX40" s="205"/>
      <c r="IY40" s="205"/>
      <c r="IZ40" s="205"/>
      <c r="JA40" s="205"/>
    </row>
    <row r="41" spans="1:17">
      <c r="A41" s="165"/>
      <c r="B41" s="165"/>
      <c r="C41" s="165"/>
      <c r="D41" s="165"/>
      <c r="E41" s="114"/>
      <c r="F41" s="115"/>
      <c r="G41" s="115"/>
      <c r="H41" s="165"/>
      <c r="I41" s="165"/>
      <c r="J41" s="165"/>
      <c r="K41" s="165"/>
      <c r="L41" s="166"/>
      <c r="M41" s="166"/>
      <c r="N41" s="166"/>
      <c r="O41" s="165"/>
      <c r="P41" s="166"/>
      <c r="Q41" s="166"/>
    </row>
    <row r="42" spans="1:17">
      <c r="A42" s="165"/>
      <c r="B42" s="165"/>
      <c r="C42" s="165"/>
      <c r="D42" s="165"/>
      <c r="E42" s="114"/>
      <c r="F42" s="115"/>
      <c r="G42" s="115"/>
      <c r="H42" s="165"/>
      <c r="I42" s="165"/>
      <c r="J42" s="165"/>
      <c r="K42" s="165"/>
      <c r="L42" s="166"/>
      <c r="M42" s="166"/>
      <c r="N42" s="166"/>
      <c r="O42" s="165"/>
      <c r="P42" s="166"/>
      <c r="Q42" s="166"/>
    </row>
    <row r="43" spans="1:17">
      <c r="A43" s="165"/>
      <c r="B43" s="165"/>
      <c r="C43" s="165"/>
      <c r="D43" s="165"/>
      <c r="E43" s="114"/>
      <c r="F43" s="115"/>
      <c r="G43" s="115"/>
      <c r="H43" s="165"/>
      <c r="I43" s="165"/>
      <c r="J43" s="165"/>
      <c r="K43" s="165"/>
      <c r="L43" s="166"/>
      <c r="M43" s="166"/>
      <c r="N43" s="166"/>
      <c r="O43" s="165"/>
      <c r="P43" s="166"/>
      <c r="Q43" s="166"/>
    </row>
    <row r="44" spans="1:17">
      <c r="A44" s="165"/>
      <c r="B44" s="165"/>
      <c r="C44" s="165"/>
      <c r="D44" s="165"/>
      <c r="E44" s="114"/>
      <c r="F44" s="115"/>
      <c r="G44" s="115"/>
      <c r="H44" s="165"/>
      <c r="I44" s="165"/>
      <c r="J44" s="165"/>
      <c r="K44" s="165"/>
      <c r="L44" s="166"/>
      <c r="M44" s="166"/>
      <c r="N44" s="166"/>
      <c r="O44" s="165"/>
      <c r="P44" s="166"/>
      <c r="Q44" s="166"/>
    </row>
    <row r="45" spans="1:17">
      <c r="A45" s="165"/>
      <c r="B45" s="165"/>
      <c r="C45" s="165"/>
      <c r="D45" s="165"/>
      <c r="E45" s="114"/>
      <c r="F45" s="115"/>
      <c r="G45" s="115"/>
      <c r="H45" s="165"/>
      <c r="I45" s="165"/>
      <c r="J45" s="165"/>
      <c r="K45" s="165"/>
      <c r="L45" s="166"/>
      <c r="M45" s="166"/>
      <c r="N45" s="166"/>
      <c r="O45" s="165"/>
      <c r="P45" s="166"/>
      <c r="Q45" s="166"/>
    </row>
  </sheetData>
  <mergeCells count="18">
    <mergeCell ref="A2:P2"/>
    <mergeCell ref="A4:A7"/>
    <mergeCell ref="B4:B7"/>
    <mergeCell ref="C4:C7"/>
    <mergeCell ref="D4:D7"/>
    <mergeCell ref="E4:E7"/>
    <mergeCell ref="F4:F7"/>
    <mergeCell ref="G4:G7"/>
    <mergeCell ref="H4:H7"/>
    <mergeCell ref="I4:I7"/>
    <mergeCell ref="J4:J7"/>
    <mergeCell ref="K4:K7"/>
    <mergeCell ref="L4:L7"/>
    <mergeCell ref="M4:M7"/>
    <mergeCell ref="N4:N7"/>
    <mergeCell ref="O4:O7"/>
    <mergeCell ref="P4:P7"/>
    <mergeCell ref="A39:P40"/>
  </mergeCells>
  <printOptions horizontalCentered="1"/>
  <pageMargins left="0.472222222222222" right="0.472222222222222" top="0.393055555555556" bottom="0.275" header="0.236111111111111" footer="0.196527777777778"/>
  <pageSetup paperSize="9" scale="5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theme="6" tint="0.8"/>
    <pageSetUpPr fitToPage="1"/>
  </sheetPr>
  <dimension ref="A1:C1319"/>
  <sheetViews>
    <sheetView workbookViewId="0">
      <selection activeCell="C7" sqref="C7"/>
    </sheetView>
  </sheetViews>
  <sheetFormatPr defaultColWidth="9" defaultRowHeight="13.5" outlineLevelCol="2"/>
  <cols>
    <col min="1" max="1" width="9.26666666666667" style="92" customWidth="1"/>
    <col min="2" max="2" width="66.9083333333333" customWidth="1"/>
    <col min="3" max="3" width="22.2666666666667" customWidth="1"/>
  </cols>
  <sheetData>
    <row r="1" spans="1:3">
      <c r="A1" s="93" t="s">
        <v>11</v>
      </c>
      <c r="B1" s="31"/>
      <c r="C1" s="94"/>
    </row>
    <row r="2" spans="1:3">
      <c r="A2" s="94"/>
      <c r="B2" s="31"/>
      <c r="C2" s="94"/>
    </row>
    <row r="3" ht="24" spans="1:3">
      <c r="A3" s="95" t="s">
        <v>12</v>
      </c>
      <c r="B3" s="95"/>
      <c r="C3" s="95"/>
    </row>
    <row r="4" spans="1:3">
      <c r="A4" s="96"/>
      <c r="B4" s="97"/>
      <c r="C4" s="96"/>
    </row>
    <row r="5" spans="1:3">
      <c r="A5" s="97" t="s">
        <v>21</v>
      </c>
      <c r="B5" s="97"/>
      <c r="C5" s="97"/>
    </row>
    <row r="6" spans="1:3">
      <c r="A6" s="98" t="s">
        <v>206</v>
      </c>
      <c r="B6" s="98" t="s">
        <v>207</v>
      </c>
      <c r="C6" s="98" t="s">
        <v>208</v>
      </c>
    </row>
    <row r="7" spans="1:3">
      <c r="A7" s="98"/>
      <c r="B7" s="98" t="s">
        <v>209</v>
      </c>
      <c r="C7" s="99">
        <v>1028633</v>
      </c>
    </row>
    <row r="8" customHeight="1" spans="1:3">
      <c r="A8" s="100" t="s">
        <v>210</v>
      </c>
      <c r="B8" s="101" t="s">
        <v>211</v>
      </c>
      <c r="C8" s="102">
        <v>120187</v>
      </c>
    </row>
    <row r="9" customHeight="1" spans="1:3">
      <c r="A9" s="100"/>
      <c r="B9" s="101" t="s">
        <v>212</v>
      </c>
      <c r="C9" s="102">
        <v>2995</v>
      </c>
    </row>
    <row r="10" customHeight="1" spans="1:3">
      <c r="A10" s="100"/>
      <c r="B10" s="101" t="s">
        <v>213</v>
      </c>
      <c r="C10" s="102">
        <v>2197</v>
      </c>
    </row>
    <row r="11" customHeight="1" spans="1:3">
      <c r="A11" s="100"/>
      <c r="B11" s="101" t="s">
        <v>214</v>
      </c>
      <c r="C11" s="102">
        <v>0</v>
      </c>
    </row>
    <row r="12" customHeight="1" spans="1:3">
      <c r="A12" s="100"/>
      <c r="B12" s="101" t="s">
        <v>215</v>
      </c>
      <c r="C12" s="102">
        <v>0</v>
      </c>
    </row>
    <row r="13" customHeight="1" spans="1:3">
      <c r="A13" s="100"/>
      <c r="B13" s="101" t="s">
        <v>216</v>
      </c>
      <c r="C13" s="102">
        <v>264</v>
      </c>
    </row>
    <row r="14" customHeight="1" spans="1:3">
      <c r="A14" s="100"/>
      <c r="B14" s="101" t="s">
        <v>217</v>
      </c>
      <c r="C14" s="102">
        <v>55</v>
      </c>
    </row>
    <row r="15" customHeight="1" spans="1:3">
      <c r="A15" s="100"/>
      <c r="B15" s="101" t="s">
        <v>218</v>
      </c>
      <c r="C15" s="102">
        <v>4</v>
      </c>
    </row>
    <row r="16" customHeight="1" spans="1:3">
      <c r="A16" s="100"/>
      <c r="B16" s="101" t="s">
        <v>219</v>
      </c>
      <c r="C16" s="102">
        <v>0</v>
      </c>
    </row>
    <row r="17" customHeight="1" spans="1:3">
      <c r="A17" s="100"/>
      <c r="B17" s="101" t="s">
        <v>220</v>
      </c>
      <c r="C17" s="102">
        <v>114</v>
      </c>
    </row>
    <row r="18" customHeight="1" spans="1:3">
      <c r="A18" s="100"/>
      <c r="B18" s="101" t="s">
        <v>221</v>
      </c>
      <c r="C18" s="102">
        <v>0</v>
      </c>
    </row>
    <row r="19" customHeight="1" spans="1:3">
      <c r="A19" s="100"/>
      <c r="B19" s="101" t="s">
        <v>222</v>
      </c>
      <c r="C19" s="102">
        <v>167</v>
      </c>
    </row>
    <row r="20" customHeight="1" spans="1:3">
      <c r="A20" s="100"/>
      <c r="B20" s="101" t="s">
        <v>223</v>
      </c>
      <c r="C20" s="102">
        <v>194</v>
      </c>
    </row>
    <row r="21" customHeight="1" spans="1:3">
      <c r="A21" s="100"/>
      <c r="B21" s="101" t="s">
        <v>224</v>
      </c>
      <c r="C21" s="102">
        <v>2632</v>
      </c>
    </row>
    <row r="22" customHeight="1" spans="1:3">
      <c r="A22" s="100"/>
      <c r="B22" s="101" t="s">
        <v>213</v>
      </c>
      <c r="C22" s="102">
        <v>1730</v>
      </c>
    </row>
    <row r="23" customHeight="1" spans="1:3">
      <c r="A23" s="100"/>
      <c r="B23" s="101" t="s">
        <v>214</v>
      </c>
      <c r="C23" s="102">
        <v>0</v>
      </c>
    </row>
    <row r="24" customHeight="1" spans="1:3">
      <c r="A24" s="100"/>
      <c r="B24" s="101" t="s">
        <v>215</v>
      </c>
      <c r="C24" s="102">
        <v>0</v>
      </c>
    </row>
    <row r="25" customHeight="1" spans="1:3">
      <c r="A25" s="100"/>
      <c r="B25" s="101" t="s">
        <v>225</v>
      </c>
      <c r="C25" s="102">
        <v>134</v>
      </c>
    </row>
    <row r="26" customHeight="1" spans="1:3">
      <c r="A26" s="100"/>
      <c r="B26" s="101" t="s">
        <v>226</v>
      </c>
      <c r="C26" s="102">
        <v>4</v>
      </c>
    </row>
    <row r="27" customHeight="1" spans="1:3">
      <c r="A27" s="100"/>
      <c r="B27" s="101" t="s">
        <v>227</v>
      </c>
      <c r="C27" s="102">
        <v>6</v>
      </c>
    </row>
    <row r="28" customHeight="1" spans="1:3">
      <c r="A28" s="100"/>
      <c r="B28" s="101" t="s">
        <v>222</v>
      </c>
      <c r="C28" s="102">
        <v>129</v>
      </c>
    </row>
    <row r="29" customHeight="1" spans="1:3">
      <c r="A29" s="100"/>
      <c r="B29" s="101" t="s">
        <v>228</v>
      </c>
      <c r="C29" s="102">
        <v>629</v>
      </c>
    </row>
    <row r="30" customHeight="1" spans="1:3">
      <c r="A30" s="100"/>
      <c r="B30" s="101" t="s">
        <v>229</v>
      </c>
      <c r="C30" s="102">
        <v>35508</v>
      </c>
    </row>
    <row r="31" customHeight="1" spans="1:3">
      <c r="A31" s="100"/>
      <c r="B31" s="101" t="s">
        <v>213</v>
      </c>
      <c r="C31" s="102">
        <v>10559</v>
      </c>
    </row>
    <row r="32" customHeight="1" spans="1:3">
      <c r="A32" s="100"/>
      <c r="B32" s="101" t="s">
        <v>214</v>
      </c>
      <c r="C32" s="102">
        <v>3062</v>
      </c>
    </row>
    <row r="33" customHeight="1" spans="1:3">
      <c r="A33" s="100"/>
      <c r="B33" s="101" t="s">
        <v>215</v>
      </c>
      <c r="C33" s="102">
        <v>0</v>
      </c>
    </row>
    <row r="34" customHeight="1" spans="1:3">
      <c r="A34" s="100"/>
      <c r="B34" s="101" t="s">
        <v>230</v>
      </c>
      <c r="C34" s="102">
        <v>0</v>
      </c>
    </row>
    <row r="35" customHeight="1" spans="1:3">
      <c r="A35" s="100"/>
      <c r="B35" s="101" t="s">
        <v>231</v>
      </c>
      <c r="C35" s="102">
        <v>102</v>
      </c>
    </row>
    <row r="36" customHeight="1" spans="1:3">
      <c r="A36" s="100"/>
      <c r="B36" s="101" t="s">
        <v>232</v>
      </c>
      <c r="C36" s="102">
        <v>0</v>
      </c>
    </row>
    <row r="37" customHeight="1" spans="1:3">
      <c r="A37" s="100"/>
      <c r="B37" s="101" t="s">
        <v>233</v>
      </c>
      <c r="C37" s="102">
        <v>72</v>
      </c>
    </row>
    <row r="38" customHeight="1" spans="1:3">
      <c r="A38" s="100"/>
      <c r="B38" s="101" t="s">
        <v>234</v>
      </c>
      <c r="C38" s="102">
        <v>0</v>
      </c>
    </row>
    <row r="39" customHeight="1" spans="1:3">
      <c r="A39" s="100"/>
      <c r="B39" s="101" t="s">
        <v>222</v>
      </c>
      <c r="C39" s="102">
        <v>1139</v>
      </c>
    </row>
    <row r="40" customHeight="1" spans="1:3">
      <c r="A40" s="100"/>
      <c r="B40" s="101" t="s">
        <v>235</v>
      </c>
      <c r="C40" s="102">
        <v>20574</v>
      </c>
    </row>
    <row r="41" customHeight="1" spans="1:3">
      <c r="A41" s="100"/>
      <c r="B41" s="101" t="s">
        <v>236</v>
      </c>
      <c r="C41" s="102">
        <v>8071</v>
      </c>
    </row>
    <row r="42" customHeight="1" spans="1:3">
      <c r="A42" s="100"/>
      <c r="B42" s="101" t="s">
        <v>213</v>
      </c>
      <c r="C42" s="102">
        <v>5002</v>
      </c>
    </row>
    <row r="43" customHeight="1" spans="1:3">
      <c r="A43" s="100"/>
      <c r="B43" s="101" t="s">
        <v>214</v>
      </c>
      <c r="C43" s="102">
        <v>0</v>
      </c>
    </row>
    <row r="44" customHeight="1" spans="1:3">
      <c r="A44" s="100"/>
      <c r="B44" s="101" t="s">
        <v>215</v>
      </c>
      <c r="C44" s="102">
        <v>0</v>
      </c>
    </row>
    <row r="45" customHeight="1" spans="1:3">
      <c r="A45" s="100"/>
      <c r="B45" s="101" t="s">
        <v>237</v>
      </c>
      <c r="C45" s="102">
        <v>0</v>
      </c>
    </row>
    <row r="46" customHeight="1" spans="1:3">
      <c r="A46" s="100"/>
      <c r="B46" s="101" t="s">
        <v>238</v>
      </c>
      <c r="C46" s="102">
        <v>0</v>
      </c>
    </row>
    <row r="47" customHeight="1" spans="1:3">
      <c r="A47" s="100"/>
      <c r="B47" s="101" t="s">
        <v>239</v>
      </c>
      <c r="C47" s="102">
        <v>0</v>
      </c>
    </row>
    <row r="48" customHeight="1" spans="1:3">
      <c r="A48" s="100"/>
      <c r="B48" s="101" t="s">
        <v>240</v>
      </c>
      <c r="C48" s="102">
        <v>0</v>
      </c>
    </row>
    <row r="49" customHeight="1" spans="1:3">
      <c r="A49" s="100"/>
      <c r="B49" s="101" t="s">
        <v>241</v>
      </c>
      <c r="C49" s="102">
        <v>162</v>
      </c>
    </row>
    <row r="50" customHeight="1" spans="1:3">
      <c r="A50" s="100"/>
      <c r="B50" s="101" t="s">
        <v>222</v>
      </c>
      <c r="C50" s="102">
        <v>250</v>
      </c>
    </row>
    <row r="51" customHeight="1" spans="1:3">
      <c r="A51" s="100"/>
      <c r="B51" s="101" t="s">
        <v>242</v>
      </c>
      <c r="C51" s="102">
        <v>2657</v>
      </c>
    </row>
    <row r="52" customHeight="1" spans="1:3">
      <c r="A52" s="100"/>
      <c r="B52" s="101" t="s">
        <v>243</v>
      </c>
      <c r="C52" s="102">
        <v>2211</v>
      </c>
    </row>
    <row r="53" customHeight="1" spans="1:3">
      <c r="A53" s="100"/>
      <c r="B53" s="101" t="s">
        <v>213</v>
      </c>
      <c r="C53" s="102">
        <v>864</v>
      </c>
    </row>
    <row r="54" customHeight="1" spans="1:3">
      <c r="A54" s="100"/>
      <c r="B54" s="101" t="s">
        <v>214</v>
      </c>
      <c r="C54" s="102">
        <v>18</v>
      </c>
    </row>
    <row r="55" customHeight="1" spans="1:3">
      <c r="A55" s="100"/>
      <c r="B55" s="101" t="s">
        <v>215</v>
      </c>
      <c r="C55" s="102">
        <v>0</v>
      </c>
    </row>
    <row r="56" customHeight="1" spans="1:3">
      <c r="A56" s="100"/>
      <c r="B56" s="101" t="s">
        <v>244</v>
      </c>
      <c r="C56" s="102">
        <v>745</v>
      </c>
    </row>
    <row r="57" customHeight="1" spans="1:3">
      <c r="A57" s="100"/>
      <c r="B57" s="101" t="s">
        <v>245</v>
      </c>
      <c r="C57" s="102">
        <v>41</v>
      </c>
    </row>
    <row r="58" customHeight="1" spans="1:3">
      <c r="A58" s="100"/>
      <c r="B58" s="101" t="s">
        <v>246</v>
      </c>
      <c r="C58" s="102">
        <v>0</v>
      </c>
    </row>
    <row r="59" customHeight="1" spans="1:3">
      <c r="A59" s="100"/>
      <c r="B59" s="101" t="s">
        <v>247</v>
      </c>
      <c r="C59" s="102">
        <v>57</v>
      </c>
    </row>
    <row r="60" customHeight="1" spans="1:3">
      <c r="A60" s="100"/>
      <c r="B60" s="101" t="s">
        <v>248</v>
      </c>
      <c r="C60" s="102">
        <v>172</v>
      </c>
    </row>
    <row r="61" customHeight="1" spans="1:3">
      <c r="A61" s="100"/>
      <c r="B61" s="101" t="s">
        <v>222</v>
      </c>
      <c r="C61" s="102">
        <v>314</v>
      </c>
    </row>
    <row r="62" customHeight="1" spans="1:3">
      <c r="A62" s="100"/>
      <c r="B62" s="101" t="s">
        <v>249</v>
      </c>
      <c r="C62" s="102">
        <v>0</v>
      </c>
    </row>
    <row r="63" customHeight="1" spans="1:3">
      <c r="A63" s="100"/>
      <c r="B63" s="101" t="s">
        <v>250</v>
      </c>
      <c r="C63" s="102">
        <v>5377</v>
      </c>
    </row>
    <row r="64" customHeight="1" spans="1:3">
      <c r="A64" s="100"/>
      <c r="B64" s="101" t="s">
        <v>213</v>
      </c>
      <c r="C64" s="102">
        <v>2697</v>
      </c>
    </row>
    <row r="65" customHeight="1" spans="1:3">
      <c r="A65" s="100"/>
      <c r="B65" s="101" t="s">
        <v>214</v>
      </c>
      <c r="C65" s="102">
        <v>105</v>
      </c>
    </row>
    <row r="66" customHeight="1" spans="1:3">
      <c r="A66" s="100"/>
      <c r="B66" s="101" t="s">
        <v>215</v>
      </c>
      <c r="C66" s="102">
        <v>0</v>
      </c>
    </row>
    <row r="67" customHeight="1" spans="1:3">
      <c r="A67" s="100"/>
      <c r="B67" s="101" t="s">
        <v>251</v>
      </c>
      <c r="C67" s="102">
        <v>0</v>
      </c>
    </row>
    <row r="68" customHeight="1" spans="1:3">
      <c r="A68" s="100"/>
      <c r="B68" s="101" t="s">
        <v>252</v>
      </c>
      <c r="C68" s="102">
        <v>0</v>
      </c>
    </row>
    <row r="69" customHeight="1" spans="1:3">
      <c r="A69" s="100"/>
      <c r="B69" s="101" t="s">
        <v>253</v>
      </c>
      <c r="C69" s="102">
        <v>0</v>
      </c>
    </row>
    <row r="70" customHeight="1" spans="1:3">
      <c r="A70" s="100"/>
      <c r="B70" s="101" t="s">
        <v>254</v>
      </c>
      <c r="C70" s="102">
        <v>258</v>
      </c>
    </row>
    <row r="71" customHeight="1" spans="1:3">
      <c r="A71" s="100"/>
      <c r="B71" s="101" t="s">
        <v>255</v>
      </c>
      <c r="C71" s="102">
        <v>0</v>
      </c>
    </row>
    <row r="72" customHeight="1" spans="1:3">
      <c r="A72" s="100"/>
      <c r="B72" s="101" t="s">
        <v>222</v>
      </c>
      <c r="C72" s="102">
        <v>675</v>
      </c>
    </row>
    <row r="73" customHeight="1" spans="1:3">
      <c r="A73" s="100"/>
      <c r="B73" s="101" t="s">
        <v>256</v>
      </c>
      <c r="C73" s="102">
        <v>1642</v>
      </c>
    </row>
    <row r="74" customHeight="1" spans="1:3">
      <c r="A74" s="100"/>
      <c r="B74" s="101" t="s">
        <v>257</v>
      </c>
      <c r="C74" s="102">
        <v>890</v>
      </c>
    </row>
    <row r="75" customHeight="1" spans="1:3">
      <c r="A75" s="100"/>
      <c r="B75" s="101" t="s">
        <v>213</v>
      </c>
      <c r="C75" s="102">
        <v>0</v>
      </c>
    </row>
    <row r="76" customHeight="1" spans="1:3">
      <c r="A76" s="100"/>
      <c r="B76" s="101" t="s">
        <v>214</v>
      </c>
      <c r="C76" s="102">
        <v>0</v>
      </c>
    </row>
    <row r="77" customHeight="1" spans="1:3">
      <c r="A77" s="100"/>
      <c r="B77" s="101" t="s">
        <v>215</v>
      </c>
      <c r="C77" s="102">
        <v>0</v>
      </c>
    </row>
    <row r="78" customHeight="1" spans="1:3">
      <c r="A78" s="100"/>
      <c r="B78" s="101" t="s">
        <v>254</v>
      </c>
      <c r="C78" s="102">
        <v>0</v>
      </c>
    </row>
    <row r="79" customHeight="1" spans="1:3">
      <c r="A79" s="100"/>
      <c r="B79" s="101" t="s">
        <v>258</v>
      </c>
      <c r="C79" s="102">
        <v>0</v>
      </c>
    </row>
    <row r="80" customHeight="1" spans="1:3">
      <c r="A80" s="100"/>
      <c r="B80" s="101" t="s">
        <v>222</v>
      </c>
      <c r="C80" s="102">
        <v>0</v>
      </c>
    </row>
    <row r="81" customHeight="1" spans="1:3">
      <c r="A81" s="100"/>
      <c r="B81" s="101" t="s">
        <v>259</v>
      </c>
      <c r="C81" s="102">
        <v>890</v>
      </c>
    </row>
    <row r="82" customHeight="1" spans="1:3">
      <c r="A82" s="100"/>
      <c r="B82" s="101" t="s">
        <v>260</v>
      </c>
      <c r="C82" s="102">
        <v>2170</v>
      </c>
    </row>
    <row r="83" customHeight="1" spans="1:3">
      <c r="A83" s="100"/>
      <c r="B83" s="101" t="s">
        <v>213</v>
      </c>
      <c r="C83" s="102">
        <v>1524</v>
      </c>
    </row>
    <row r="84" customHeight="1" spans="1:3">
      <c r="A84" s="100"/>
      <c r="B84" s="101" t="s">
        <v>214</v>
      </c>
      <c r="C84" s="102">
        <v>251</v>
      </c>
    </row>
    <row r="85" customHeight="1" spans="1:3">
      <c r="A85" s="100"/>
      <c r="B85" s="101" t="s">
        <v>215</v>
      </c>
      <c r="C85" s="102">
        <v>0</v>
      </c>
    </row>
    <row r="86" customHeight="1" spans="1:3">
      <c r="A86" s="100"/>
      <c r="B86" s="101" t="s">
        <v>261</v>
      </c>
      <c r="C86" s="102">
        <v>25</v>
      </c>
    </row>
    <row r="87" customHeight="1" spans="1:3">
      <c r="A87" s="100"/>
      <c r="B87" s="101" t="s">
        <v>262</v>
      </c>
      <c r="C87" s="102">
        <v>0</v>
      </c>
    </row>
    <row r="88" customHeight="1" spans="1:3">
      <c r="A88" s="100"/>
      <c r="B88" s="101" t="s">
        <v>254</v>
      </c>
      <c r="C88" s="102">
        <v>0</v>
      </c>
    </row>
    <row r="89" customHeight="1" spans="1:3">
      <c r="A89" s="100"/>
      <c r="B89" s="101" t="s">
        <v>222</v>
      </c>
      <c r="C89" s="102">
        <v>370</v>
      </c>
    </row>
    <row r="90" customHeight="1" spans="1:3">
      <c r="A90" s="100"/>
      <c r="B90" s="101" t="s">
        <v>263</v>
      </c>
      <c r="C90" s="102">
        <v>0</v>
      </c>
    </row>
    <row r="91" customHeight="1" spans="1:3">
      <c r="A91" s="100"/>
      <c r="B91" s="101" t="s">
        <v>264</v>
      </c>
      <c r="C91" s="102">
        <v>525</v>
      </c>
    </row>
    <row r="92" customHeight="1" spans="1:3">
      <c r="A92" s="100"/>
      <c r="B92" s="101" t="s">
        <v>213</v>
      </c>
      <c r="C92" s="102">
        <v>525</v>
      </c>
    </row>
    <row r="93" customHeight="1" spans="1:3">
      <c r="A93" s="100"/>
      <c r="B93" s="101" t="s">
        <v>214</v>
      </c>
      <c r="C93" s="102">
        <v>0</v>
      </c>
    </row>
    <row r="94" customHeight="1" spans="1:3">
      <c r="A94" s="100"/>
      <c r="B94" s="101" t="s">
        <v>215</v>
      </c>
      <c r="C94" s="102">
        <v>0</v>
      </c>
    </row>
    <row r="95" customHeight="1" spans="1:3">
      <c r="A95" s="100"/>
      <c r="B95" s="101" t="s">
        <v>265</v>
      </c>
      <c r="C95" s="102">
        <v>0</v>
      </c>
    </row>
    <row r="96" customHeight="1" spans="1:3">
      <c r="A96" s="100"/>
      <c r="B96" s="101" t="s">
        <v>266</v>
      </c>
      <c r="C96" s="102">
        <v>0</v>
      </c>
    </row>
    <row r="97" customHeight="1" spans="1:3">
      <c r="A97" s="100"/>
      <c r="B97" s="101" t="s">
        <v>254</v>
      </c>
      <c r="C97" s="102">
        <v>0</v>
      </c>
    </row>
    <row r="98" customHeight="1" spans="1:3">
      <c r="A98" s="100"/>
      <c r="B98" s="101" t="s">
        <v>267</v>
      </c>
      <c r="C98" s="102">
        <v>0</v>
      </c>
    </row>
    <row r="99" customHeight="1" spans="1:3">
      <c r="A99" s="100"/>
      <c r="B99" s="101" t="s">
        <v>268</v>
      </c>
      <c r="C99" s="102">
        <v>0</v>
      </c>
    </row>
    <row r="100" customHeight="1" spans="1:3">
      <c r="A100" s="100"/>
      <c r="B100" s="101" t="s">
        <v>269</v>
      </c>
      <c r="C100" s="102">
        <v>0</v>
      </c>
    </row>
    <row r="101" customHeight="1" spans="1:3">
      <c r="A101" s="100"/>
      <c r="B101" s="101" t="s">
        <v>270</v>
      </c>
      <c r="C101" s="102">
        <v>0</v>
      </c>
    </row>
    <row r="102" customHeight="1" spans="1:3">
      <c r="A102" s="100"/>
      <c r="B102" s="101" t="s">
        <v>222</v>
      </c>
      <c r="C102" s="102">
        <v>0</v>
      </c>
    </row>
    <row r="103" customHeight="1" spans="1:3">
      <c r="A103" s="100"/>
      <c r="B103" s="101" t="s">
        <v>271</v>
      </c>
      <c r="C103" s="102">
        <v>0</v>
      </c>
    </row>
    <row r="104" customHeight="1" spans="1:3">
      <c r="A104" s="100"/>
      <c r="B104" s="101" t="s">
        <v>272</v>
      </c>
      <c r="C104" s="102">
        <v>8686</v>
      </c>
    </row>
    <row r="105" customHeight="1" spans="1:3">
      <c r="A105" s="100"/>
      <c r="B105" s="101" t="s">
        <v>213</v>
      </c>
      <c r="C105" s="102">
        <v>5910</v>
      </c>
    </row>
    <row r="106" customHeight="1" spans="1:3">
      <c r="A106" s="100"/>
      <c r="B106" s="101" t="s">
        <v>214</v>
      </c>
      <c r="C106" s="102">
        <v>0</v>
      </c>
    </row>
    <row r="107" customHeight="1" spans="1:3">
      <c r="A107" s="100"/>
      <c r="B107" s="101" t="s">
        <v>215</v>
      </c>
      <c r="C107" s="102">
        <v>0</v>
      </c>
    </row>
    <row r="108" customHeight="1" spans="1:3">
      <c r="A108" s="100"/>
      <c r="B108" s="101" t="s">
        <v>273</v>
      </c>
      <c r="C108" s="102">
        <v>0</v>
      </c>
    </row>
    <row r="109" customHeight="1" spans="1:3">
      <c r="A109" s="100"/>
      <c r="B109" s="101" t="s">
        <v>274</v>
      </c>
      <c r="C109" s="102">
        <v>1322</v>
      </c>
    </row>
    <row r="110" customHeight="1" spans="1:3">
      <c r="A110" s="100"/>
      <c r="B110" s="101" t="s">
        <v>275</v>
      </c>
      <c r="C110" s="102">
        <v>237</v>
      </c>
    </row>
    <row r="111" customHeight="1" spans="1:3">
      <c r="A111" s="100"/>
      <c r="B111" s="101" t="s">
        <v>222</v>
      </c>
      <c r="C111" s="102">
        <v>190</v>
      </c>
    </row>
    <row r="112" customHeight="1" spans="1:3">
      <c r="A112" s="100"/>
      <c r="B112" s="101" t="s">
        <v>276</v>
      </c>
      <c r="C112" s="102">
        <v>1027</v>
      </c>
    </row>
    <row r="113" customHeight="1" spans="1:3">
      <c r="A113" s="100"/>
      <c r="B113" s="101" t="s">
        <v>277</v>
      </c>
      <c r="C113" s="102">
        <v>5057</v>
      </c>
    </row>
    <row r="114" customHeight="1" spans="1:3">
      <c r="A114" s="100"/>
      <c r="B114" s="101" t="s">
        <v>213</v>
      </c>
      <c r="C114" s="102">
        <v>2216</v>
      </c>
    </row>
    <row r="115" customHeight="1" spans="1:3">
      <c r="A115" s="100"/>
      <c r="B115" s="101" t="s">
        <v>214</v>
      </c>
      <c r="C115" s="102">
        <v>0</v>
      </c>
    </row>
    <row r="116" customHeight="1" spans="1:3">
      <c r="A116" s="100"/>
      <c r="B116" s="101" t="s">
        <v>215</v>
      </c>
      <c r="C116" s="102">
        <v>0</v>
      </c>
    </row>
    <row r="117" customHeight="1" spans="1:3">
      <c r="A117" s="100"/>
      <c r="B117" s="101" t="s">
        <v>278</v>
      </c>
      <c r="C117" s="102">
        <v>0</v>
      </c>
    </row>
    <row r="118" customHeight="1" spans="1:3">
      <c r="A118" s="100"/>
      <c r="B118" s="101" t="s">
        <v>279</v>
      </c>
      <c r="C118" s="102">
        <v>0</v>
      </c>
    </row>
    <row r="119" customHeight="1" spans="1:3">
      <c r="A119" s="100"/>
      <c r="B119" s="101" t="s">
        <v>280</v>
      </c>
      <c r="C119" s="102">
        <v>0</v>
      </c>
    </row>
    <row r="120" customHeight="1" spans="1:3">
      <c r="A120" s="100"/>
      <c r="B120" s="101" t="s">
        <v>281</v>
      </c>
      <c r="C120" s="102">
        <v>0</v>
      </c>
    </row>
    <row r="121" customHeight="1" spans="1:3">
      <c r="A121" s="100"/>
      <c r="B121" s="101" t="s">
        <v>282</v>
      </c>
      <c r="C121" s="102">
        <v>37</v>
      </c>
    </row>
    <row r="122" customHeight="1" spans="1:3">
      <c r="A122" s="100"/>
      <c r="B122" s="101" t="s">
        <v>222</v>
      </c>
      <c r="C122" s="102">
        <v>754</v>
      </c>
    </row>
    <row r="123" customHeight="1" spans="1:3">
      <c r="A123" s="100"/>
      <c r="B123" s="101" t="s">
        <v>283</v>
      </c>
      <c r="C123" s="102">
        <v>2050</v>
      </c>
    </row>
    <row r="124" customHeight="1" spans="1:3">
      <c r="A124" s="100"/>
      <c r="B124" s="101" t="s">
        <v>284</v>
      </c>
      <c r="C124" s="102">
        <v>508</v>
      </c>
    </row>
    <row r="125" customHeight="1" spans="1:3">
      <c r="A125" s="100"/>
      <c r="B125" s="101" t="s">
        <v>213</v>
      </c>
      <c r="C125" s="102">
        <v>0</v>
      </c>
    </row>
    <row r="126" customHeight="1" spans="1:3">
      <c r="A126" s="100"/>
      <c r="B126" s="101" t="s">
        <v>214</v>
      </c>
      <c r="C126" s="102">
        <v>0</v>
      </c>
    </row>
    <row r="127" customHeight="1" spans="1:3">
      <c r="A127" s="100"/>
      <c r="B127" s="101" t="s">
        <v>215</v>
      </c>
      <c r="C127" s="102">
        <v>0</v>
      </c>
    </row>
    <row r="128" customHeight="1" spans="1:3">
      <c r="A128" s="100"/>
      <c r="B128" s="101" t="s">
        <v>285</v>
      </c>
      <c r="C128" s="102">
        <v>0</v>
      </c>
    </row>
    <row r="129" customHeight="1" spans="1:3">
      <c r="A129" s="100"/>
      <c r="B129" s="101" t="s">
        <v>286</v>
      </c>
      <c r="C129" s="102">
        <v>0</v>
      </c>
    </row>
    <row r="130" customHeight="1" spans="1:3">
      <c r="A130" s="100"/>
      <c r="B130" s="101" t="s">
        <v>287</v>
      </c>
      <c r="C130" s="102">
        <v>0</v>
      </c>
    </row>
    <row r="131" customHeight="1" spans="1:3">
      <c r="A131" s="100"/>
      <c r="B131" s="101" t="s">
        <v>288</v>
      </c>
      <c r="C131" s="102">
        <v>458</v>
      </c>
    </row>
    <row r="132" customHeight="1" spans="1:3">
      <c r="A132" s="100"/>
      <c r="B132" s="101" t="s">
        <v>289</v>
      </c>
      <c r="C132" s="102">
        <v>0</v>
      </c>
    </row>
    <row r="133" customHeight="1" spans="1:3">
      <c r="A133" s="100"/>
      <c r="B133" s="101" t="s">
        <v>290</v>
      </c>
      <c r="C133" s="102">
        <v>0</v>
      </c>
    </row>
    <row r="134" customHeight="1" spans="1:3">
      <c r="A134" s="100"/>
      <c r="B134" s="101" t="s">
        <v>222</v>
      </c>
      <c r="C134" s="102">
        <v>0</v>
      </c>
    </row>
    <row r="135" customHeight="1" spans="1:3">
      <c r="A135" s="100"/>
      <c r="B135" s="101" t="s">
        <v>291</v>
      </c>
      <c r="C135" s="102">
        <v>50</v>
      </c>
    </row>
    <row r="136" customHeight="1" spans="1:3">
      <c r="A136" s="100"/>
      <c r="B136" s="101" t="s">
        <v>292</v>
      </c>
      <c r="C136" s="102">
        <v>6</v>
      </c>
    </row>
    <row r="137" customHeight="1" spans="1:3">
      <c r="A137" s="100"/>
      <c r="B137" s="101" t="s">
        <v>213</v>
      </c>
      <c r="C137" s="102">
        <v>0</v>
      </c>
    </row>
    <row r="138" customHeight="1" spans="1:3">
      <c r="A138" s="100"/>
      <c r="B138" s="101" t="s">
        <v>214</v>
      </c>
      <c r="C138" s="102">
        <v>0</v>
      </c>
    </row>
    <row r="139" customHeight="1" spans="1:3">
      <c r="A139" s="100"/>
      <c r="B139" s="101" t="s">
        <v>215</v>
      </c>
      <c r="C139" s="102">
        <v>0</v>
      </c>
    </row>
    <row r="140" customHeight="1" spans="1:3">
      <c r="A140" s="100"/>
      <c r="B140" s="101" t="s">
        <v>293</v>
      </c>
      <c r="C140" s="102">
        <v>0</v>
      </c>
    </row>
    <row r="141" customHeight="1" spans="1:3">
      <c r="A141" s="100"/>
      <c r="B141" s="101" t="s">
        <v>222</v>
      </c>
      <c r="C141" s="102">
        <v>0</v>
      </c>
    </row>
    <row r="142" customHeight="1" spans="1:3">
      <c r="A142" s="100"/>
      <c r="B142" s="101" t="s">
        <v>294</v>
      </c>
      <c r="C142" s="102">
        <v>6</v>
      </c>
    </row>
    <row r="143" customHeight="1" spans="1:3">
      <c r="A143" s="100"/>
      <c r="B143" s="101" t="s">
        <v>295</v>
      </c>
      <c r="C143" s="102">
        <v>857</v>
      </c>
    </row>
    <row r="144" customHeight="1" spans="1:3">
      <c r="A144" s="100"/>
      <c r="B144" s="101" t="s">
        <v>213</v>
      </c>
      <c r="C144" s="102">
        <v>0</v>
      </c>
    </row>
    <row r="145" customHeight="1" spans="1:3">
      <c r="A145" s="100"/>
      <c r="B145" s="101" t="s">
        <v>214</v>
      </c>
      <c r="C145" s="102">
        <v>0</v>
      </c>
    </row>
    <row r="146" customHeight="1" spans="1:3">
      <c r="A146" s="100"/>
      <c r="B146" s="101" t="s">
        <v>215</v>
      </c>
      <c r="C146" s="102">
        <v>0</v>
      </c>
    </row>
    <row r="147" customHeight="1" spans="1:3">
      <c r="A147" s="100"/>
      <c r="B147" s="101" t="s">
        <v>296</v>
      </c>
      <c r="C147" s="102">
        <v>0</v>
      </c>
    </row>
    <row r="148" customHeight="1" spans="1:3">
      <c r="A148" s="100"/>
      <c r="B148" s="101" t="s">
        <v>297</v>
      </c>
      <c r="C148" s="102">
        <v>857</v>
      </c>
    </row>
    <row r="149" customHeight="1" spans="1:3">
      <c r="A149" s="100"/>
      <c r="B149" s="101" t="s">
        <v>222</v>
      </c>
      <c r="C149" s="102">
        <v>0</v>
      </c>
    </row>
    <row r="150" customHeight="1" spans="1:3">
      <c r="A150" s="100"/>
      <c r="B150" s="101" t="s">
        <v>298</v>
      </c>
      <c r="C150" s="102">
        <v>0</v>
      </c>
    </row>
    <row r="151" customHeight="1" spans="1:3">
      <c r="A151" s="100"/>
      <c r="B151" s="101" t="s">
        <v>299</v>
      </c>
      <c r="C151" s="102">
        <v>1199</v>
      </c>
    </row>
    <row r="152" customHeight="1" spans="1:3">
      <c r="A152" s="100"/>
      <c r="B152" s="101" t="s">
        <v>213</v>
      </c>
      <c r="C152" s="102">
        <v>618</v>
      </c>
    </row>
    <row r="153" customHeight="1" spans="1:3">
      <c r="A153" s="100"/>
      <c r="B153" s="101" t="s">
        <v>214</v>
      </c>
      <c r="C153" s="102">
        <v>260</v>
      </c>
    </row>
    <row r="154" customHeight="1" spans="1:3">
      <c r="A154" s="100"/>
      <c r="B154" s="101" t="s">
        <v>215</v>
      </c>
      <c r="C154" s="102">
        <v>0</v>
      </c>
    </row>
    <row r="155" customHeight="1" spans="1:3">
      <c r="A155" s="100"/>
      <c r="B155" s="101" t="s">
        <v>300</v>
      </c>
      <c r="C155" s="102">
        <v>314</v>
      </c>
    </row>
    <row r="156" customHeight="1" spans="1:3">
      <c r="A156" s="100"/>
      <c r="B156" s="101" t="s">
        <v>301</v>
      </c>
      <c r="C156" s="102">
        <v>7</v>
      </c>
    </row>
    <row r="157" customHeight="1" spans="1:3">
      <c r="A157" s="100"/>
      <c r="B157" s="101" t="s">
        <v>302</v>
      </c>
      <c r="C157" s="102">
        <v>1802</v>
      </c>
    </row>
    <row r="158" customHeight="1" spans="1:3">
      <c r="A158" s="100"/>
      <c r="B158" s="101" t="s">
        <v>213</v>
      </c>
      <c r="C158" s="102">
        <v>1574</v>
      </c>
    </row>
    <row r="159" customHeight="1" spans="1:3">
      <c r="A159" s="100"/>
      <c r="B159" s="101" t="s">
        <v>214</v>
      </c>
      <c r="C159" s="102">
        <v>0</v>
      </c>
    </row>
    <row r="160" customHeight="1" spans="1:3">
      <c r="A160" s="100"/>
      <c r="B160" s="101" t="s">
        <v>215</v>
      </c>
      <c r="C160" s="102">
        <v>0</v>
      </c>
    </row>
    <row r="161" customHeight="1" spans="1:3">
      <c r="A161" s="100"/>
      <c r="B161" s="101" t="s">
        <v>227</v>
      </c>
      <c r="C161" s="102">
        <v>88</v>
      </c>
    </row>
    <row r="162" customHeight="1" spans="1:3">
      <c r="A162" s="100"/>
      <c r="B162" s="101" t="s">
        <v>222</v>
      </c>
      <c r="C162" s="102">
        <v>0</v>
      </c>
    </row>
    <row r="163" customHeight="1" spans="1:3">
      <c r="A163" s="100"/>
      <c r="B163" s="101" t="s">
        <v>303</v>
      </c>
      <c r="C163" s="102">
        <v>140</v>
      </c>
    </row>
    <row r="164" customHeight="1" spans="1:3">
      <c r="A164" s="100"/>
      <c r="B164" s="101" t="s">
        <v>304</v>
      </c>
      <c r="C164" s="102">
        <v>5828</v>
      </c>
    </row>
    <row r="165" customHeight="1" spans="1:3">
      <c r="A165" s="100"/>
      <c r="B165" s="101" t="s">
        <v>213</v>
      </c>
      <c r="C165" s="102">
        <v>2359</v>
      </c>
    </row>
    <row r="166" customHeight="1" spans="1:3">
      <c r="A166" s="100"/>
      <c r="B166" s="101" t="s">
        <v>214</v>
      </c>
      <c r="C166" s="102">
        <v>0</v>
      </c>
    </row>
    <row r="167" customHeight="1" spans="1:3">
      <c r="A167" s="100"/>
      <c r="B167" s="101" t="s">
        <v>215</v>
      </c>
      <c r="C167" s="102">
        <v>0</v>
      </c>
    </row>
    <row r="168" customHeight="1" spans="1:3">
      <c r="A168" s="100"/>
      <c r="B168" s="101" t="s">
        <v>305</v>
      </c>
      <c r="C168" s="102">
        <v>0</v>
      </c>
    </row>
    <row r="169" customHeight="1" spans="1:3">
      <c r="A169" s="100"/>
      <c r="B169" s="101" t="s">
        <v>222</v>
      </c>
      <c r="C169" s="102">
        <v>1904</v>
      </c>
    </row>
    <row r="170" customHeight="1" spans="1:3">
      <c r="A170" s="100"/>
      <c r="B170" s="101" t="s">
        <v>306</v>
      </c>
      <c r="C170" s="102">
        <v>1565</v>
      </c>
    </row>
    <row r="171" customHeight="1" spans="1:3">
      <c r="A171" s="100"/>
      <c r="B171" s="101" t="s">
        <v>307</v>
      </c>
      <c r="C171" s="102">
        <v>4921</v>
      </c>
    </row>
    <row r="172" customHeight="1" spans="1:3">
      <c r="A172" s="100"/>
      <c r="B172" s="101" t="s">
        <v>213</v>
      </c>
      <c r="C172" s="102">
        <v>4283</v>
      </c>
    </row>
    <row r="173" customHeight="1" spans="1:3">
      <c r="A173" s="100"/>
      <c r="B173" s="101" t="s">
        <v>214</v>
      </c>
      <c r="C173" s="102">
        <v>0</v>
      </c>
    </row>
    <row r="174" customHeight="1" spans="1:3">
      <c r="A174" s="100"/>
      <c r="B174" s="101" t="s">
        <v>215</v>
      </c>
      <c r="C174" s="102">
        <v>0</v>
      </c>
    </row>
    <row r="175" customHeight="1" spans="1:3">
      <c r="A175" s="100"/>
      <c r="B175" s="101" t="s">
        <v>308</v>
      </c>
      <c r="C175" s="102">
        <v>0</v>
      </c>
    </row>
    <row r="176" customHeight="1" spans="1:3">
      <c r="A176" s="100"/>
      <c r="B176" s="101" t="s">
        <v>222</v>
      </c>
      <c r="C176" s="102">
        <v>0</v>
      </c>
    </row>
    <row r="177" customHeight="1" spans="1:3">
      <c r="A177" s="100"/>
      <c r="B177" s="101" t="s">
        <v>309</v>
      </c>
      <c r="C177" s="102">
        <v>638</v>
      </c>
    </row>
    <row r="178" customHeight="1" spans="1:3">
      <c r="A178" s="100"/>
      <c r="B178" s="101" t="s">
        <v>310</v>
      </c>
      <c r="C178" s="102">
        <v>2338</v>
      </c>
    </row>
    <row r="179" customHeight="1" spans="1:3">
      <c r="A179" s="100"/>
      <c r="B179" s="101" t="s">
        <v>213</v>
      </c>
      <c r="C179" s="102">
        <v>1179</v>
      </c>
    </row>
    <row r="180" customHeight="1" spans="1:3">
      <c r="A180" s="100"/>
      <c r="B180" s="101" t="s">
        <v>214</v>
      </c>
      <c r="C180" s="102">
        <v>0</v>
      </c>
    </row>
    <row r="181" customHeight="1" spans="1:3">
      <c r="A181" s="100"/>
      <c r="B181" s="101" t="s">
        <v>215</v>
      </c>
      <c r="C181" s="102">
        <v>0</v>
      </c>
    </row>
    <row r="182" customHeight="1" spans="1:3">
      <c r="A182" s="100"/>
      <c r="B182" s="101" t="s">
        <v>311</v>
      </c>
      <c r="C182" s="102">
        <v>256</v>
      </c>
    </row>
    <row r="183" customHeight="1" spans="1:3">
      <c r="A183" s="100"/>
      <c r="B183" s="101" t="s">
        <v>222</v>
      </c>
      <c r="C183" s="102">
        <v>76</v>
      </c>
    </row>
    <row r="184" customHeight="1" spans="1:3">
      <c r="A184" s="100"/>
      <c r="B184" s="101" t="s">
        <v>312</v>
      </c>
      <c r="C184" s="102">
        <v>827</v>
      </c>
    </row>
    <row r="185" customHeight="1" spans="1:3">
      <c r="A185" s="100"/>
      <c r="B185" s="101" t="s">
        <v>313</v>
      </c>
      <c r="C185" s="102">
        <v>1554</v>
      </c>
    </row>
    <row r="186" customHeight="1" spans="1:3">
      <c r="A186" s="100"/>
      <c r="B186" s="101" t="s">
        <v>213</v>
      </c>
      <c r="C186" s="102">
        <v>970</v>
      </c>
    </row>
    <row r="187" customHeight="1" spans="1:3">
      <c r="A187" s="100"/>
      <c r="B187" s="101" t="s">
        <v>214</v>
      </c>
      <c r="C187" s="102">
        <v>0</v>
      </c>
    </row>
    <row r="188" customHeight="1" spans="1:3">
      <c r="A188" s="100"/>
      <c r="B188" s="101" t="s">
        <v>215</v>
      </c>
      <c r="C188" s="102">
        <v>0</v>
      </c>
    </row>
    <row r="189" customHeight="1" spans="1:3">
      <c r="A189" s="100"/>
      <c r="B189" s="101" t="s">
        <v>314</v>
      </c>
      <c r="C189" s="102">
        <v>0</v>
      </c>
    </row>
    <row r="190" customHeight="1" spans="1:3">
      <c r="A190" s="100"/>
      <c r="B190" s="101" t="s">
        <v>222</v>
      </c>
      <c r="C190" s="102">
        <v>522</v>
      </c>
    </row>
    <row r="191" customHeight="1" spans="1:3">
      <c r="A191" s="100"/>
      <c r="B191" s="101" t="s">
        <v>315</v>
      </c>
      <c r="C191" s="102">
        <v>62</v>
      </c>
    </row>
    <row r="192" customHeight="1" spans="1:3">
      <c r="A192" s="100"/>
      <c r="B192" s="101" t="s">
        <v>316</v>
      </c>
      <c r="C192" s="102">
        <v>2098</v>
      </c>
    </row>
    <row r="193" customHeight="1" spans="1:3">
      <c r="A193" s="100"/>
      <c r="B193" s="101" t="s">
        <v>213</v>
      </c>
      <c r="C193" s="102">
        <v>1090</v>
      </c>
    </row>
    <row r="194" customHeight="1" spans="1:3">
      <c r="A194" s="100"/>
      <c r="B194" s="101" t="s">
        <v>214</v>
      </c>
      <c r="C194" s="102">
        <v>0</v>
      </c>
    </row>
    <row r="195" customHeight="1" spans="1:3">
      <c r="A195" s="100"/>
      <c r="B195" s="101" t="s">
        <v>215</v>
      </c>
      <c r="C195" s="102">
        <v>0</v>
      </c>
    </row>
    <row r="196" customHeight="1" spans="1:3">
      <c r="A196" s="100"/>
      <c r="B196" s="101" t="s">
        <v>317</v>
      </c>
      <c r="C196" s="102">
        <v>4</v>
      </c>
    </row>
    <row r="197" customHeight="1" spans="1:3">
      <c r="A197" s="100"/>
      <c r="B197" s="101" t="s">
        <v>318</v>
      </c>
      <c r="C197" s="102">
        <v>11</v>
      </c>
    </row>
    <row r="198" customHeight="1" spans="1:3">
      <c r="A198" s="100"/>
      <c r="B198" s="101" t="s">
        <v>222</v>
      </c>
      <c r="C198" s="102">
        <v>380</v>
      </c>
    </row>
    <row r="199" customHeight="1" spans="1:3">
      <c r="A199" s="100"/>
      <c r="B199" s="101" t="s">
        <v>319</v>
      </c>
      <c r="C199" s="102">
        <v>613</v>
      </c>
    </row>
    <row r="200" customHeight="1" spans="1:3">
      <c r="A200" s="100"/>
      <c r="B200" s="101" t="s">
        <v>320</v>
      </c>
      <c r="C200" s="102">
        <v>787</v>
      </c>
    </row>
    <row r="201" customHeight="1" spans="1:3">
      <c r="A201" s="100"/>
      <c r="B201" s="101" t="s">
        <v>213</v>
      </c>
      <c r="C201" s="102">
        <v>662</v>
      </c>
    </row>
    <row r="202" customHeight="1" spans="1:3">
      <c r="A202" s="100"/>
      <c r="B202" s="101" t="s">
        <v>214</v>
      </c>
      <c r="C202" s="102">
        <v>0</v>
      </c>
    </row>
    <row r="203" customHeight="1" spans="1:3">
      <c r="A203" s="100"/>
      <c r="B203" s="101" t="s">
        <v>215</v>
      </c>
      <c r="C203" s="102">
        <v>72</v>
      </c>
    </row>
    <row r="204" customHeight="1" spans="1:3">
      <c r="A204" s="100"/>
      <c r="B204" s="101" t="s">
        <v>222</v>
      </c>
      <c r="C204" s="102">
        <v>2</v>
      </c>
    </row>
    <row r="205" customHeight="1" spans="1:3">
      <c r="A205" s="100"/>
      <c r="B205" s="101" t="s">
        <v>321</v>
      </c>
      <c r="C205" s="102">
        <v>51</v>
      </c>
    </row>
    <row r="206" customHeight="1" spans="1:3">
      <c r="A206" s="100"/>
      <c r="B206" s="101" t="s">
        <v>322</v>
      </c>
      <c r="C206" s="102">
        <v>5125</v>
      </c>
    </row>
    <row r="207" customHeight="1" spans="1:3">
      <c r="A207" s="100"/>
      <c r="B207" s="101" t="s">
        <v>213</v>
      </c>
      <c r="C207" s="102">
        <v>3773</v>
      </c>
    </row>
    <row r="208" customHeight="1" spans="1:3">
      <c r="A208" s="100"/>
      <c r="B208" s="101" t="s">
        <v>214</v>
      </c>
      <c r="C208" s="102">
        <v>0</v>
      </c>
    </row>
    <row r="209" customHeight="1" spans="1:3">
      <c r="A209" s="100"/>
      <c r="B209" s="101" t="s">
        <v>215</v>
      </c>
      <c r="C209" s="102">
        <v>0</v>
      </c>
    </row>
    <row r="210" customHeight="1" spans="1:3">
      <c r="A210" s="100"/>
      <c r="B210" s="101" t="s">
        <v>222</v>
      </c>
      <c r="C210" s="102">
        <v>185</v>
      </c>
    </row>
    <row r="211" customHeight="1" spans="1:3">
      <c r="A211" s="100"/>
      <c r="B211" s="101" t="s">
        <v>323</v>
      </c>
      <c r="C211" s="102">
        <v>1167</v>
      </c>
    </row>
    <row r="212" customHeight="1" spans="1:3">
      <c r="A212" s="100"/>
      <c r="B212" s="101" t="s">
        <v>324</v>
      </c>
      <c r="C212" s="102">
        <v>742</v>
      </c>
    </row>
    <row r="213" customHeight="1" spans="1:3">
      <c r="A213" s="100"/>
      <c r="B213" s="101" t="s">
        <v>213</v>
      </c>
      <c r="C213" s="102">
        <v>365</v>
      </c>
    </row>
    <row r="214" customHeight="1" spans="1:3">
      <c r="A214" s="100"/>
      <c r="B214" s="101" t="s">
        <v>214</v>
      </c>
      <c r="C214" s="102">
        <v>0</v>
      </c>
    </row>
    <row r="215" customHeight="1" spans="1:3">
      <c r="A215" s="100"/>
      <c r="B215" s="101" t="s">
        <v>215</v>
      </c>
      <c r="C215" s="102">
        <v>0</v>
      </c>
    </row>
    <row r="216" customHeight="1" spans="1:3">
      <c r="A216" s="100"/>
      <c r="B216" s="101" t="s">
        <v>325</v>
      </c>
      <c r="C216" s="102">
        <v>0</v>
      </c>
    </row>
    <row r="217" customHeight="1" spans="1:3">
      <c r="A217" s="100"/>
      <c r="B217" s="101" t="s">
        <v>222</v>
      </c>
      <c r="C217" s="102">
        <v>111</v>
      </c>
    </row>
    <row r="218" customHeight="1" spans="1:3">
      <c r="A218" s="100"/>
      <c r="B218" s="101" t="s">
        <v>326</v>
      </c>
      <c r="C218" s="102">
        <v>266</v>
      </c>
    </row>
    <row r="219" customHeight="1" spans="1:3">
      <c r="A219" s="100"/>
      <c r="B219" s="101" t="s">
        <v>327</v>
      </c>
      <c r="C219" s="102">
        <v>12091</v>
      </c>
    </row>
    <row r="220" customHeight="1" spans="1:3">
      <c r="A220" s="100"/>
      <c r="B220" s="101" t="s">
        <v>213</v>
      </c>
      <c r="C220" s="102">
        <v>7164</v>
      </c>
    </row>
    <row r="221" customHeight="1" spans="1:3">
      <c r="A221" s="100"/>
      <c r="B221" s="101" t="s">
        <v>214</v>
      </c>
      <c r="C221" s="102">
        <v>0</v>
      </c>
    </row>
    <row r="222" customHeight="1" spans="1:3">
      <c r="A222" s="100"/>
      <c r="B222" s="101" t="s">
        <v>215</v>
      </c>
      <c r="C222" s="102">
        <v>0</v>
      </c>
    </row>
    <row r="223" customHeight="1" spans="1:3">
      <c r="A223" s="100"/>
      <c r="B223" s="101" t="s">
        <v>328</v>
      </c>
      <c r="C223" s="102">
        <v>292</v>
      </c>
    </row>
    <row r="224" customHeight="1" spans="1:3">
      <c r="A224" s="100"/>
      <c r="B224" s="101" t="s">
        <v>329</v>
      </c>
      <c r="C224" s="102">
        <v>0</v>
      </c>
    </row>
    <row r="225" customHeight="1" spans="1:3">
      <c r="A225" s="100"/>
      <c r="B225" s="101" t="s">
        <v>254</v>
      </c>
      <c r="C225" s="102">
        <v>0</v>
      </c>
    </row>
    <row r="226" customHeight="1" spans="1:3">
      <c r="A226" s="100"/>
      <c r="B226" s="101" t="s">
        <v>330</v>
      </c>
      <c r="C226" s="102">
        <v>162</v>
      </c>
    </row>
    <row r="227" customHeight="1" spans="1:3">
      <c r="A227" s="100"/>
      <c r="B227" s="101" t="s">
        <v>331</v>
      </c>
      <c r="C227" s="102">
        <v>26</v>
      </c>
    </row>
    <row r="228" customHeight="1" spans="1:3">
      <c r="A228" s="100"/>
      <c r="B228" s="101" t="s">
        <v>332</v>
      </c>
      <c r="C228" s="102">
        <v>0</v>
      </c>
    </row>
    <row r="229" customHeight="1" spans="1:3">
      <c r="A229" s="100"/>
      <c r="B229" s="101" t="s">
        <v>333</v>
      </c>
      <c r="C229" s="102">
        <v>0</v>
      </c>
    </row>
    <row r="230" customHeight="1" spans="1:3">
      <c r="A230" s="100"/>
      <c r="B230" s="101" t="s">
        <v>334</v>
      </c>
      <c r="C230" s="102">
        <v>12</v>
      </c>
    </row>
    <row r="231" customHeight="1" spans="1:3">
      <c r="A231" s="100"/>
      <c r="B231" s="101" t="s">
        <v>335</v>
      </c>
      <c r="C231" s="102">
        <v>694</v>
      </c>
    </row>
    <row r="232" customHeight="1" spans="1:3">
      <c r="A232" s="100"/>
      <c r="B232" s="101" t="s">
        <v>222</v>
      </c>
      <c r="C232" s="102">
        <v>3126</v>
      </c>
    </row>
    <row r="233" customHeight="1" spans="1:3">
      <c r="A233" s="100"/>
      <c r="B233" s="101" t="s">
        <v>336</v>
      </c>
      <c r="C233" s="102">
        <v>615</v>
      </c>
    </row>
    <row r="234" customHeight="1" spans="1:3">
      <c r="A234" s="100"/>
      <c r="B234" s="101" t="s">
        <v>337</v>
      </c>
      <c r="C234" s="102">
        <v>6209</v>
      </c>
    </row>
    <row r="235" customHeight="1" spans="1:3">
      <c r="A235" s="100"/>
      <c r="B235" s="101" t="s">
        <v>338</v>
      </c>
      <c r="C235" s="102">
        <v>0</v>
      </c>
    </row>
    <row r="236" customHeight="1" spans="1:3">
      <c r="A236" s="100"/>
      <c r="B236" s="101" t="s">
        <v>339</v>
      </c>
      <c r="C236" s="102">
        <v>6209</v>
      </c>
    </row>
    <row r="237" customHeight="1" spans="1:3">
      <c r="A237" s="100" t="s">
        <v>340</v>
      </c>
      <c r="B237" s="101" t="s">
        <v>341</v>
      </c>
      <c r="C237" s="102">
        <v>0</v>
      </c>
    </row>
    <row r="238" customHeight="1" spans="1:3">
      <c r="A238" s="100"/>
      <c r="B238" s="101" t="s">
        <v>342</v>
      </c>
      <c r="C238" s="102">
        <v>0</v>
      </c>
    </row>
    <row r="239" customHeight="1" spans="1:3">
      <c r="A239" s="100"/>
      <c r="B239" s="101" t="s">
        <v>213</v>
      </c>
      <c r="C239" s="102">
        <v>0</v>
      </c>
    </row>
    <row r="240" customHeight="1" spans="1:3">
      <c r="A240" s="100"/>
      <c r="B240" s="101" t="s">
        <v>214</v>
      </c>
      <c r="C240" s="102">
        <v>0</v>
      </c>
    </row>
    <row r="241" customHeight="1" spans="1:3">
      <c r="A241" s="100"/>
      <c r="B241" s="101" t="s">
        <v>215</v>
      </c>
      <c r="C241" s="102">
        <v>0</v>
      </c>
    </row>
    <row r="242" customHeight="1" spans="1:3">
      <c r="A242" s="100"/>
      <c r="B242" s="101" t="s">
        <v>308</v>
      </c>
      <c r="C242" s="102">
        <v>0</v>
      </c>
    </row>
    <row r="243" customHeight="1" spans="1:3">
      <c r="A243" s="100"/>
      <c r="B243" s="101" t="s">
        <v>222</v>
      </c>
      <c r="C243" s="102">
        <v>0</v>
      </c>
    </row>
    <row r="244" customHeight="1" spans="1:3">
      <c r="A244" s="100"/>
      <c r="B244" s="101" t="s">
        <v>343</v>
      </c>
      <c r="C244" s="102">
        <v>0</v>
      </c>
    </row>
    <row r="245" customHeight="1" spans="1:3">
      <c r="A245" s="100"/>
      <c r="B245" s="101" t="s">
        <v>344</v>
      </c>
      <c r="C245" s="102">
        <v>0</v>
      </c>
    </row>
    <row r="246" customHeight="1" spans="1:3">
      <c r="A246" s="100"/>
      <c r="B246" s="101" t="s">
        <v>345</v>
      </c>
      <c r="C246" s="102">
        <v>0</v>
      </c>
    </row>
    <row r="247" customHeight="1" spans="1:3">
      <c r="A247" s="100"/>
      <c r="B247" s="101" t="s">
        <v>346</v>
      </c>
      <c r="C247" s="102">
        <v>0</v>
      </c>
    </row>
    <row r="248" customHeight="1" spans="1:3">
      <c r="A248" s="100"/>
      <c r="B248" s="101" t="s">
        <v>347</v>
      </c>
      <c r="C248" s="102">
        <v>0</v>
      </c>
    </row>
    <row r="249" customHeight="1" spans="1:3">
      <c r="A249" s="100"/>
      <c r="B249" s="101" t="s">
        <v>348</v>
      </c>
      <c r="C249" s="102">
        <v>0</v>
      </c>
    </row>
    <row r="250" customHeight="1" spans="1:3">
      <c r="A250" s="100"/>
      <c r="B250" s="101" t="s">
        <v>349</v>
      </c>
      <c r="C250" s="102">
        <v>0</v>
      </c>
    </row>
    <row r="251" customHeight="1" spans="1:3">
      <c r="A251" s="100"/>
      <c r="B251" s="101" t="s">
        <v>350</v>
      </c>
      <c r="C251" s="102">
        <v>0</v>
      </c>
    </row>
    <row r="252" customHeight="1" spans="1:3">
      <c r="A252" s="100"/>
      <c r="B252" s="101" t="s">
        <v>351</v>
      </c>
      <c r="C252" s="102">
        <v>0</v>
      </c>
    </row>
    <row r="253" customHeight="1" spans="1:3">
      <c r="A253" s="100"/>
      <c r="B253" s="101" t="s">
        <v>352</v>
      </c>
      <c r="C253" s="102">
        <v>0</v>
      </c>
    </row>
    <row r="254" customHeight="1" spans="1:3">
      <c r="A254" s="100"/>
      <c r="B254" s="101" t="s">
        <v>353</v>
      </c>
      <c r="C254" s="102">
        <v>0</v>
      </c>
    </row>
    <row r="255" customHeight="1" spans="1:3">
      <c r="A255" s="100"/>
      <c r="B255" s="101" t="s">
        <v>354</v>
      </c>
      <c r="C255" s="102">
        <v>0</v>
      </c>
    </row>
    <row r="256" customHeight="1" spans="1:3">
      <c r="A256" s="100"/>
      <c r="B256" s="101" t="s">
        <v>355</v>
      </c>
      <c r="C256" s="102">
        <v>0</v>
      </c>
    </row>
    <row r="257" customHeight="1" spans="1:3">
      <c r="A257" s="100"/>
      <c r="B257" s="101" t="s">
        <v>356</v>
      </c>
      <c r="C257" s="102">
        <v>0</v>
      </c>
    </row>
    <row r="258" customHeight="1" spans="1:3">
      <c r="A258" s="100"/>
      <c r="B258" s="101" t="s">
        <v>357</v>
      </c>
      <c r="C258" s="102">
        <v>0</v>
      </c>
    </row>
    <row r="259" customHeight="1" spans="1:3">
      <c r="A259" s="100"/>
      <c r="B259" s="101" t="s">
        <v>358</v>
      </c>
      <c r="C259" s="102">
        <v>0</v>
      </c>
    </row>
    <row r="260" customHeight="1" spans="1:3">
      <c r="A260" s="100"/>
      <c r="B260" s="101" t="s">
        <v>359</v>
      </c>
      <c r="C260" s="102">
        <v>0</v>
      </c>
    </row>
    <row r="261" customHeight="1" spans="1:3">
      <c r="A261" s="100"/>
      <c r="B261" s="101" t="s">
        <v>360</v>
      </c>
      <c r="C261" s="102">
        <v>0</v>
      </c>
    </row>
    <row r="262" customHeight="1" spans="1:3">
      <c r="A262" s="100"/>
      <c r="B262" s="101" t="s">
        <v>361</v>
      </c>
      <c r="C262" s="102">
        <v>0</v>
      </c>
    </row>
    <row r="263" customHeight="1" spans="1:3">
      <c r="A263" s="100"/>
      <c r="B263" s="101" t="s">
        <v>362</v>
      </c>
      <c r="C263" s="102">
        <v>0</v>
      </c>
    </row>
    <row r="264" customHeight="1" spans="1:3">
      <c r="A264" s="100"/>
      <c r="B264" s="101" t="s">
        <v>363</v>
      </c>
      <c r="C264" s="102">
        <v>0</v>
      </c>
    </row>
    <row r="265" customHeight="1" spans="1:3">
      <c r="A265" s="100"/>
      <c r="B265" s="101" t="s">
        <v>364</v>
      </c>
      <c r="C265" s="102">
        <v>0</v>
      </c>
    </row>
    <row r="266" customHeight="1" spans="1:3">
      <c r="A266" s="100"/>
      <c r="B266" s="101" t="s">
        <v>365</v>
      </c>
      <c r="C266" s="102">
        <v>0</v>
      </c>
    </row>
    <row r="267" customHeight="1" spans="1:3">
      <c r="A267" s="100"/>
      <c r="B267" s="101" t="s">
        <v>366</v>
      </c>
      <c r="C267" s="102">
        <v>0</v>
      </c>
    </row>
    <row r="268" customHeight="1" spans="1:3">
      <c r="A268" s="100"/>
      <c r="B268" s="101" t="s">
        <v>170</v>
      </c>
      <c r="C268" s="102">
        <v>0</v>
      </c>
    </row>
    <row r="269" customHeight="1" spans="1:3">
      <c r="A269" s="100"/>
      <c r="B269" s="101" t="s">
        <v>367</v>
      </c>
      <c r="C269" s="102">
        <v>0</v>
      </c>
    </row>
    <row r="270" customHeight="1" spans="1:3">
      <c r="A270" s="100"/>
      <c r="B270" s="101" t="s">
        <v>213</v>
      </c>
      <c r="C270" s="102">
        <v>0</v>
      </c>
    </row>
    <row r="271" customHeight="1" spans="1:3">
      <c r="A271" s="100"/>
      <c r="B271" s="101" t="s">
        <v>214</v>
      </c>
      <c r="C271" s="102">
        <v>0</v>
      </c>
    </row>
    <row r="272" customHeight="1" spans="1:3">
      <c r="A272" s="100"/>
      <c r="B272" s="101" t="s">
        <v>215</v>
      </c>
      <c r="C272" s="102">
        <v>0</v>
      </c>
    </row>
    <row r="273" customHeight="1" spans="1:3">
      <c r="A273" s="100"/>
      <c r="B273" s="101" t="s">
        <v>222</v>
      </c>
      <c r="C273" s="102">
        <v>0</v>
      </c>
    </row>
    <row r="274" customHeight="1" spans="1:3">
      <c r="A274" s="100"/>
      <c r="B274" s="101" t="s">
        <v>368</v>
      </c>
      <c r="C274" s="102">
        <v>0</v>
      </c>
    </row>
    <row r="275" customHeight="1" spans="1:3">
      <c r="A275" s="100"/>
      <c r="B275" s="101" t="s">
        <v>369</v>
      </c>
      <c r="C275" s="102">
        <v>0</v>
      </c>
    </row>
    <row r="276" customHeight="1" spans="1:3">
      <c r="A276" s="100"/>
      <c r="B276" s="101" t="s">
        <v>370</v>
      </c>
      <c r="C276" s="102">
        <v>0</v>
      </c>
    </row>
    <row r="277" customHeight="1" spans="1:3">
      <c r="A277" s="100" t="s">
        <v>371</v>
      </c>
      <c r="B277" s="101" t="s">
        <v>372</v>
      </c>
      <c r="C277" s="102">
        <v>1727</v>
      </c>
    </row>
    <row r="278" customHeight="1" spans="1:3">
      <c r="A278" s="100"/>
      <c r="B278" s="101" t="s">
        <v>373</v>
      </c>
      <c r="C278" s="102">
        <v>0</v>
      </c>
    </row>
    <row r="279" customHeight="1" spans="1:3">
      <c r="A279" s="100"/>
      <c r="B279" s="101" t="s">
        <v>374</v>
      </c>
      <c r="C279" s="102">
        <v>0</v>
      </c>
    </row>
    <row r="280" customHeight="1" spans="1:3">
      <c r="A280" s="100"/>
      <c r="B280" s="101" t="s">
        <v>375</v>
      </c>
      <c r="C280" s="102">
        <v>0</v>
      </c>
    </row>
    <row r="281" customHeight="1" spans="1:3">
      <c r="A281" s="100"/>
      <c r="B281" s="101" t="s">
        <v>376</v>
      </c>
      <c r="C281" s="102">
        <v>0</v>
      </c>
    </row>
    <row r="282" customHeight="1" spans="1:3">
      <c r="A282" s="100"/>
      <c r="B282" s="101" t="s">
        <v>377</v>
      </c>
      <c r="C282" s="102">
        <v>0</v>
      </c>
    </row>
    <row r="283" customHeight="1" spans="1:3">
      <c r="A283" s="100"/>
      <c r="B283" s="101" t="s">
        <v>378</v>
      </c>
      <c r="C283" s="102">
        <v>0</v>
      </c>
    </row>
    <row r="284" customHeight="1" spans="1:3">
      <c r="A284" s="100"/>
      <c r="B284" s="101" t="s">
        <v>379</v>
      </c>
      <c r="C284" s="102">
        <v>0</v>
      </c>
    </row>
    <row r="285" customHeight="1" spans="1:3">
      <c r="A285" s="100"/>
      <c r="B285" s="101" t="s">
        <v>380</v>
      </c>
      <c r="C285" s="102">
        <v>0</v>
      </c>
    </row>
    <row r="286" customHeight="1" spans="1:3">
      <c r="A286" s="100"/>
      <c r="B286" s="101" t="s">
        <v>381</v>
      </c>
      <c r="C286" s="102">
        <v>1249</v>
      </c>
    </row>
    <row r="287" customHeight="1" spans="1:3">
      <c r="A287" s="100"/>
      <c r="B287" s="101" t="s">
        <v>382</v>
      </c>
      <c r="C287" s="102">
        <v>100</v>
      </c>
    </row>
    <row r="288" customHeight="1" spans="1:3">
      <c r="A288" s="100"/>
      <c r="B288" s="101" t="s">
        <v>383</v>
      </c>
      <c r="C288" s="102">
        <v>0</v>
      </c>
    </row>
    <row r="289" customHeight="1" spans="1:3">
      <c r="A289" s="100"/>
      <c r="B289" s="101" t="s">
        <v>384</v>
      </c>
      <c r="C289" s="102">
        <v>302</v>
      </c>
    </row>
    <row r="290" customHeight="1" spans="1:3">
      <c r="A290" s="100"/>
      <c r="B290" s="101" t="s">
        <v>385</v>
      </c>
      <c r="C290" s="102">
        <v>0</v>
      </c>
    </row>
    <row r="291" customHeight="1" spans="1:3">
      <c r="A291" s="100"/>
      <c r="B291" s="101" t="s">
        <v>386</v>
      </c>
      <c r="C291" s="102">
        <v>547</v>
      </c>
    </row>
    <row r="292" customHeight="1" spans="1:3">
      <c r="A292" s="100"/>
      <c r="B292" s="101" t="s">
        <v>387</v>
      </c>
      <c r="C292" s="102">
        <v>9</v>
      </c>
    </row>
    <row r="293" customHeight="1" spans="1:3">
      <c r="A293" s="100"/>
      <c r="B293" s="101" t="s">
        <v>388</v>
      </c>
      <c r="C293" s="102">
        <v>291</v>
      </c>
    </row>
    <row r="294" customHeight="1" spans="1:3">
      <c r="A294" s="100"/>
      <c r="B294" s="101" t="s">
        <v>389</v>
      </c>
      <c r="C294" s="102">
        <v>478</v>
      </c>
    </row>
    <row r="295" customHeight="1" spans="1:3">
      <c r="A295" s="100"/>
      <c r="B295" s="101" t="s">
        <v>390</v>
      </c>
      <c r="C295" s="102">
        <v>478</v>
      </c>
    </row>
    <row r="296" customHeight="1" spans="1:3">
      <c r="A296" s="100" t="s">
        <v>391</v>
      </c>
      <c r="B296" s="101" t="s">
        <v>392</v>
      </c>
      <c r="C296" s="102">
        <v>147974</v>
      </c>
    </row>
    <row r="297" customHeight="1" spans="1:3">
      <c r="A297" s="100"/>
      <c r="B297" s="101" t="s">
        <v>393</v>
      </c>
      <c r="C297" s="102">
        <v>216</v>
      </c>
    </row>
    <row r="298" customHeight="1" spans="1:3">
      <c r="A298" s="100"/>
      <c r="B298" s="101" t="s">
        <v>394</v>
      </c>
      <c r="C298" s="102">
        <v>216</v>
      </c>
    </row>
    <row r="299" customHeight="1" spans="1:3">
      <c r="A299" s="100"/>
      <c r="B299" s="101" t="s">
        <v>395</v>
      </c>
      <c r="C299" s="102">
        <v>0</v>
      </c>
    </row>
    <row r="300" customHeight="1" spans="1:3">
      <c r="A300" s="100"/>
      <c r="B300" s="101" t="s">
        <v>396</v>
      </c>
      <c r="C300" s="102">
        <v>136504</v>
      </c>
    </row>
    <row r="301" customHeight="1" spans="1:3">
      <c r="A301" s="100"/>
      <c r="B301" s="101" t="s">
        <v>213</v>
      </c>
      <c r="C301" s="102">
        <v>107785</v>
      </c>
    </row>
    <row r="302" customHeight="1" spans="1:3">
      <c r="A302" s="100"/>
      <c r="B302" s="101" t="s">
        <v>214</v>
      </c>
      <c r="C302" s="102">
        <v>0</v>
      </c>
    </row>
    <row r="303" customHeight="1" spans="1:3">
      <c r="A303" s="100"/>
      <c r="B303" s="101" t="s">
        <v>215</v>
      </c>
      <c r="C303" s="102">
        <v>0</v>
      </c>
    </row>
    <row r="304" customHeight="1" spans="1:3">
      <c r="A304" s="100"/>
      <c r="B304" s="101" t="s">
        <v>254</v>
      </c>
      <c r="C304" s="102">
        <v>1102</v>
      </c>
    </row>
    <row r="305" customHeight="1" spans="1:3">
      <c r="A305" s="100"/>
      <c r="B305" s="101" t="s">
        <v>397</v>
      </c>
      <c r="C305" s="102">
        <v>3431</v>
      </c>
    </row>
    <row r="306" customHeight="1" spans="1:3">
      <c r="A306" s="100"/>
      <c r="B306" s="101" t="s">
        <v>398</v>
      </c>
      <c r="C306" s="102">
        <v>0</v>
      </c>
    </row>
    <row r="307" customHeight="1" spans="1:3">
      <c r="A307" s="100"/>
      <c r="B307" s="101" t="s">
        <v>399</v>
      </c>
      <c r="C307" s="102">
        <v>0</v>
      </c>
    </row>
    <row r="308" customHeight="1" spans="1:3">
      <c r="A308" s="100"/>
      <c r="B308" s="101" t="s">
        <v>400</v>
      </c>
      <c r="C308" s="102">
        <v>0</v>
      </c>
    </row>
    <row r="309" customHeight="1" spans="1:3">
      <c r="A309" s="100"/>
      <c r="B309" s="101" t="s">
        <v>222</v>
      </c>
      <c r="C309" s="102">
        <v>0</v>
      </c>
    </row>
    <row r="310" customHeight="1" spans="1:3">
      <c r="A310" s="100"/>
      <c r="B310" s="101" t="s">
        <v>401</v>
      </c>
      <c r="C310" s="102">
        <v>24186</v>
      </c>
    </row>
    <row r="311" customHeight="1" spans="1:3">
      <c r="A311" s="100"/>
      <c r="B311" s="101" t="s">
        <v>402</v>
      </c>
      <c r="C311" s="102">
        <v>20</v>
      </c>
    </row>
    <row r="312" customHeight="1" spans="1:3">
      <c r="A312" s="100"/>
      <c r="B312" s="101" t="s">
        <v>213</v>
      </c>
      <c r="C312" s="102">
        <v>0</v>
      </c>
    </row>
    <row r="313" customHeight="1" spans="1:3">
      <c r="A313" s="100"/>
      <c r="B313" s="101" t="s">
        <v>214</v>
      </c>
      <c r="C313" s="102">
        <v>0</v>
      </c>
    </row>
    <row r="314" customHeight="1" spans="1:3">
      <c r="A314" s="100"/>
      <c r="B314" s="101" t="s">
        <v>215</v>
      </c>
      <c r="C314" s="102">
        <v>0</v>
      </c>
    </row>
    <row r="315" customHeight="1" spans="1:3">
      <c r="A315" s="100"/>
      <c r="B315" s="101" t="s">
        <v>403</v>
      </c>
      <c r="C315" s="102">
        <v>0</v>
      </c>
    </row>
    <row r="316" customHeight="1" spans="1:3">
      <c r="A316" s="100"/>
      <c r="B316" s="101" t="s">
        <v>222</v>
      </c>
      <c r="C316" s="102">
        <v>0</v>
      </c>
    </row>
    <row r="317" customHeight="1" spans="1:3">
      <c r="A317" s="100"/>
      <c r="B317" s="101" t="s">
        <v>404</v>
      </c>
      <c r="C317" s="102">
        <v>20</v>
      </c>
    </row>
    <row r="318" customHeight="1" spans="1:3">
      <c r="A318" s="100"/>
      <c r="B318" s="101" t="s">
        <v>405</v>
      </c>
      <c r="C318" s="102">
        <v>866</v>
      </c>
    </row>
    <row r="319" customHeight="1" spans="1:3">
      <c r="A319" s="100"/>
      <c r="B319" s="101" t="s">
        <v>213</v>
      </c>
      <c r="C319" s="102">
        <v>866</v>
      </c>
    </row>
    <row r="320" customHeight="1" spans="1:3">
      <c r="A320" s="100"/>
      <c r="B320" s="101" t="s">
        <v>214</v>
      </c>
      <c r="C320" s="102">
        <v>0</v>
      </c>
    </row>
    <row r="321" customHeight="1" spans="1:3">
      <c r="A321" s="100"/>
      <c r="B321" s="101" t="s">
        <v>215</v>
      </c>
      <c r="C321" s="102">
        <v>0</v>
      </c>
    </row>
    <row r="322" customHeight="1" spans="1:3">
      <c r="A322" s="100"/>
      <c r="B322" s="101" t="s">
        <v>406</v>
      </c>
      <c r="C322" s="102">
        <v>0</v>
      </c>
    </row>
    <row r="323" customHeight="1" spans="1:3">
      <c r="A323" s="100"/>
      <c r="B323" s="101" t="s">
        <v>407</v>
      </c>
      <c r="C323" s="102">
        <v>0</v>
      </c>
    </row>
    <row r="324" customHeight="1" spans="1:3">
      <c r="A324" s="100"/>
      <c r="B324" s="101" t="s">
        <v>222</v>
      </c>
      <c r="C324" s="102">
        <v>0</v>
      </c>
    </row>
    <row r="325" customHeight="1" spans="1:3">
      <c r="A325" s="100"/>
      <c r="B325" s="101" t="s">
        <v>408</v>
      </c>
      <c r="C325" s="102">
        <v>0</v>
      </c>
    </row>
    <row r="326" customHeight="1" spans="1:3">
      <c r="A326" s="100"/>
      <c r="B326" s="101" t="s">
        <v>409</v>
      </c>
      <c r="C326" s="102">
        <v>1519</v>
      </c>
    </row>
    <row r="327" customHeight="1" spans="1:3">
      <c r="A327" s="100"/>
      <c r="B327" s="101" t="s">
        <v>213</v>
      </c>
      <c r="C327" s="102">
        <v>1519</v>
      </c>
    </row>
    <row r="328" customHeight="1" spans="1:3">
      <c r="A328" s="100"/>
      <c r="B328" s="101" t="s">
        <v>214</v>
      </c>
      <c r="C328" s="102">
        <v>0</v>
      </c>
    </row>
    <row r="329" customHeight="1" spans="1:3">
      <c r="A329" s="100"/>
      <c r="B329" s="101" t="s">
        <v>215</v>
      </c>
      <c r="C329" s="102">
        <v>0</v>
      </c>
    </row>
    <row r="330" customHeight="1" spans="1:3">
      <c r="A330" s="100"/>
      <c r="B330" s="101" t="s">
        <v>410</v>
      </c>
      <c r="C330" s="102">
        <v>0</v>
      </c>
    </row>
    <row r="331" customHeight="1" spans="1:3">
      <c r="A331" s="100"/>
      <c r="B331" s="101" t="s">
        <v>411</v>
      </c>
      <c r="C331" s="102">
        <v>0</v>
      </c>
    </row>
    <row r="332" customHeight="1" spans="1:3">
      <c r="A332" s="100"/>
      <c r="B332" s="101" t="s">
        <v>412</v>
      </c>
      <c r="C332" s="102">
        <v>0</v>
      </c>
    </row>
    <row r="333" customHeight="1" spans="1:3">
      <c r="A333" s="100"/>
      <c r="B333" s="101" t="s">
        <v>222</v>
      </c>
      <c r="C333" s="102">
        <v>0</v>
      </c>
    </row>
    <row r="334" customHeight="1" spans="1:3">
      <c r="A334" s="100"/>
      <c r="B334" s="101" t="s">
        <v>413</v>
      </c>
      <c r="C334" s="102">
        <v>0</v>
      </c>
    </row>
    <row r="335" customHeight="1" spans="1:3">
      <c r="A335" s="100"/>
      <c r="B335" s="101" t="s">
        <v>414</v>
      </c>
      <c r="C335" s="102">
        <v>3743</v>
      </c>
    </row>
    <row r="336" customHeight="1" spans="1:3">
      <c r="A336" s="100"/>
      <c r="B336" s="101" t="s">
        <v>213</v>
      </c>
      <c r="C336" s="102">
        <v>2504</v>
      </c>
    </row>
    <row r="337" customHeight="1" spans="1:3">
      <c r="A337" s="100"/>
      <c r="B337" s="101" t="s">
        <v>214</v>
      </c>
      <c r="C337" s="102">
        <v>51</v>
      </c>
    </row>
    <row r="338" customHeight="1" spans="1:3">
      <c r="A338" s="100"/>
      <c r="B338" s="101" t="s">
        <v>215</v>
      </c>
      <c r="C338" s="102">
        <v>0</v>
      </c>
    </row>
    <row r="339" customHeight="1" spans="1:3">
      <c r="A339" s="100"/>
      <c r="B339" s="101" t="s">
        <v>415</v>
      </c>
      <c r="C339" s="102">
        <v>12</v>
      </c>
    </row>
    <row r="340" customHeight="1" spans="1:3">
      <c r="A340" s="100"/>
      <c r="B340" s="101" t="s">
        <v>416</v>
      </c>
      <c r="C340" s="102">
        <v>10</v>
      </c>
    </row>
    <row r="341" customHeight="1" spans="1:3">
      <c r="A341" s="100"/>
      <c r="B341" s="101" t="s">
        <v>417</v>
      </c>
      <c r="C341" s="102">
        <v>1</v>
      </c>
    </row>
    <row r="342" customHeight="1" spans="1:3">
      <c r="A342" s="100"/>
      <c r="B342" s="101" t="s">
        <v>418</v>
      </c>
      <c r="C342" s="102">
        <v>82</v>
      </c>
    </row>
    <row r="343" customHeight="1" spans="1:3">
      <c r="A343" s="100"/>
      <c r="B343" s="101" t="s">
        <v>419</v>
      </c>
      <c r="C343" s="102">
        <v>12</v>
      </c>
    </row>
    <row r="344" customHeight="1" spans="1:3">
      <c r="A344" s="100"/>
      <c r="B344" s="101" t="s">
        <v>420</v>
      </c>
      <c r="C344" s="102">
        <v>4</v>
      </c>
    </row>
    <row r="345" customHeight="1" spans="1:3">
      <c r="A345" s="100"/>
      <c r="B345" s="101" t="s">
        <v>421</v>
      </c>
      <c r="C345" s="102">
        <v>36</v>
      </c>
    </row>
    <row r="346" customHeight="1" spans="1:3">
      <c r="A346" s="100"/>
      <c r="B346" s="101" t="s">
        <v>254</v>
      </c>
      <c r="C346" s="102">
        <v>0</v>
      </c>
    </row>
    <row r="347" customHeight="1" spans="1:3">
      <c r="A347" s="100"/>
      <c r="B347" s="101" t="s">
        <v>222</v>
      </c>
      <c r="C347" s="102">
        <v>702</v>
      </c>
    </row>
    <row r="348" customHeight="1" spans="1:3">
      <c r="A348" s="100"/>
      <c r="B348" s="101" t="s">
        <v>422</v>
      </c>
      <c r="C348" s="102">
        <v>329</v>
      </c>
    </row>
    <row r="349" customHeight="1" spans="1:3">
      <c r="A349" s="100"/>
      <c r="B349" s="101" t="s">
        <v>423</v>
      </c>
      <c r="C349" s="102">
        <v>0</v>
      </c>
    </row>
    <row r="350" customHeight="1" spans="1:3">
      <c r="A350" s="100"/>
      <c r="B350" s="101" t="s">
        <v>213</v>
      </c>
      <c r="C350" s="102">
        <v>0</v>
      </c>
    </row>
    <row r="351" customHeight="1" spans="1:3">
      <c r="A351" s="100"/>
      <c r="B351" s="101" t="s">
        <v>214</v>
      </c>
      <c r="C351" s="102">
        <v>0</v>
      </c>
    </row>
    <row r="352" customHeight="1" spans="1:3">
      <c r="A352" s="100"/>
      <c r="B352" s="101" t="s">
        <v>215</v>
      </c>
      <c r="C352" s="102">
        <v>0</v>
      </c>
    </row>
    <row r="353" customHeight="1" spans="1:3">
      <c r="A353" s="100"/>
      <c r="B353" s="101" t="s">
        <v>424</v>
      </c>
      <c r="C353" s="102">
        <v>0</v>
      </c>
    </row>
    <row r="354" customHeight="1" spans="1:3">
      <c r="A354" s="100"/>
      <c r="B354" s="101" t="s">
        <v>425</v>
      </c>
      <c r="C354" s="102">
        <v>0</v>
      </c>
    </row>
    <row r="355" customHeight="1" spans="1:3">
      <c r="A355" s="100"/>
      <c r="B355" s="101" t="s">
        <v>426</v>
      </c>
      <c r="C355" s="102">
        <v>0</v>
      </c>
    </row>
    <row r="356" customHeight="1" spans="1:3">
      <c r="A356" s="100"/>
      <c r="B356" s="101" t="s">
        <v>254</v>
      </c>
      <c r="C356" s="102">
        <v>0</v>
      </c>
    </row>
    <row r="357" customHeight="1" spans="1:3">
      <c r="A357" s="100"/>
      <c r="B357" s="101" t="s">
        <v>222</v>
      </c>
      <c r="C357" s="102">
        <v>0</v>
      </c>
    </row>
    <row r="358" customHeight="1" spans="1:3">
      <c r="A358" s="100"/>
      <c r="B358" s="101" t="s">
        <v>427</v>
      </c>
      <c r="C358" s="102">
        <v>0</v>
      </c>
    </row>
    <row r="359" customHeight="1" spans="1:3">
      <c r="A359" s="100"/>
      <c r="B359" s="101" t="s">
        <v>428</v>
      </c>
      <c r="C359" s="102">
        <v>4595</v>
      </c>
    </row>
    <row r="360" customHeight="1" spans="1:3">
      <c r="A360" s="100"/>
      <c r="B360" s="101" t="s">
        <v>213</v>
      </c>
      <c r="C360" s="102">
        <v>3722</v>
      </c>
    </row>
    <row r="361" customHeight="1" spans="1:3">
      <c r="A361" s="100"/>
      <c r="B361" s="101" t="s">
        <v>214</v>
      </c>
      <c r="C361" s="102">
        <v>0</v>
      </c>
    </row>
    <row r="362" customHeight="1" spans="1:3">
      <c r="A362" s="100"/>
      <c r="B362" s="101" t="s">
        <v>215</v>
      </c>
      <c r="C362" s="102">
        <v>0</v>
      </c>
    </row>
    <row r="363" customHeight="1" spans="1:3">
      <c r="A363" s="100"/>
      <c r="B363" s="101" t="s">
        <v>429</v>
      </c>
      <c r="C363" s="102">
        <v>0</v>
      </c>
    </row>
    <row r="364" customHeight="1" spans="1:3">
      <c r="A364" s="100"/>
      <c r="B364" s="101" t="s">
        <v>430</v>
      </c>
      <c r="C364" s="102">
        <v>0</v>
      </c>
    </row>
    <row r="365" customHeight="1" spans="1:3">
      <c r="A365" s="100"/>
      <c r="B365" s="101" t="s">
        <v>431</v>
      </c>
      <c r="C365" s="102">
        <v>0</v>
      </c>
    </row>
    <row r="366" customHeight="1" spans="1:3">
      <c r="A366" s="100"/>
      <c r="B366" s="101" t="s">
        <v>254</v>
      </c>
      <c r="C366" s="102">
        <v>0</v>
      </c>
    </row>
    <row r="367" customHeight="1" spans="1:3">
      <c r="A367" s="100"/>
      <c r="B367" s="101" t="s">
        <v>222</v>
      </c>
      <c r="C367" s="102">
        <v>0</v>
      </c>
    </row>
    <row r="368" customHeight="1" spans="1:3">
      <c r="A368" s="100"/>
      <c r="B368" s="101" t="s">
        <v>432</v>
      </c>
      <c r="C368" s="102">
        <v>873</v>
      </c>
    </row>
    <row r="369" customHeight="1" spans="1:3">
      <c r="A369" s="100"/>
      <c r="B369" s="101" t="s">
        <v>433</v>
      </c>
      <c r="C369" s="102">
        <v>0</v>
      </c>
    </row>
    <row r="370" customHeight="1" spans="1:3">
      <c r="A370" s="100"/>
      <c r="B370" s="101" t="s">
        <v>213</v>
      </c>
      <c r="C370" s="102">
        <v>0</v>
      </c>
    </row>
    <row r="371" customHeight="1" spans="1:3">
      <c r="A371" s="100"/>
      <c r="B371" s="101" t="s">
        <v>214</v>
      </c>
      <c r="C371" s="102">
        <v>0</v>
      </c>
    </row>
    <row r="372" customHeight="1" spans="1:3">
      <c r="A372" s="100"/>
      <c r="B372" s="101" t="s">
        <v>215</v>
      </c>
      <c r="C372" s="102">
        <v>0</v>
      </c>
    </row>
    <row r="373" customHeight="1" spans="1:3">
      <c r="A373" s="100"/>
      <c r="B373" s="101" t="s">
        <v>434</v>
      </c>
      <c r="C373" s="102">
        <v>0</v>
      </c>
    </row>
    <row r="374" customHeight="1" spans="1:3">
      <c r="A374" s="100"/>
      <c r="B374" s="101" t="s">
        <v>435</v>
      </c>
      <c r="C374" s="102">
        <v>0</v>
      </c>
    </row>
    <row r="375" customHeight="1" spans="1:3">
      <c r="A375" s="100"/>
      <c r="B375" s="101" t="s">
        <v>222</v>
      </c>
      <c r="C375" s="102">
        <v>0</v>
      </c>
    </row>
    <row r="376" customHeight="1" spans="1:3">
      <c r="A376" s="100"/>
      <c r="B376" s="101" t="s">
        <v>436</v>
      </c>
      <c r="C376" s="102">
        <v>0</v>
      </c>
    </row>
    <row r="377" customHeight="1" spans="1:3">
      <c r="A377" s="100"/>
      <c r="B377" s="101" t="s">
        <v>437</v>
      </c>
      <c r="C377" s="102">
        <v>0</v>
      </c>
    </row>
    <row r="378" customHeight="1" spans="1:3">
      <c r="A378" s="100"/>
      <c r="B378" s="101" t="s">
        <v>213</v>
      </c>
      <c r="C378" s="102">
        <v>0</v>
      </c>
    </row>
    <row r="379" customHeight="1" spans="1:3">
      <c r="A379" s="100"/>
      <c r="B379" s="101" t="s">
        <v>214</v>
      </c>
      <c r="C379" s="102">
        <v>0</v>
      </c>
    </row>
    <row r="380" customHeight="1" spans="1:3">
      <c r="A380" s="100"/>
      <c r="B380" s="101" t="s">
        <v>254</v>
      </c>
      <c r="C380" s="102">
        <v>0</v>
      </c>
    </row>
    <row r="381" customHeight="1" spans="1:3">
      <c r="A381" s="100"/>
      <c r="B381" s="101" t="s">
        <v>438</v>
      </c>
      <c r="C381" s="102">
        <v>0</v>
      </c>
    </row>
    <row r="382" customHeight="1" spans="1:3">
      <c r="A382" s="100"/>
      <c r="B382" s="101" t="s">
        <v>439</v>
      </c>
      <c r="C382" s="102">
        <v>0</v>
      </c>
    </row>
    <row r="383" customHeight="1" spans="1:3">
      <c r="A383" s="100"/>
      <c r="B383" s="101" t="s">
        <v>440</v>
      </c>
      <c r="C383" s="102">
        <v>511</v>
      </c>
    </row>
    <row r="384" customHeight="1" spans="1:3">
      <c r="A384" s="100"/>
      <c r="B384" s="101" t="s">
        <v>441</v>
      </c>
      <c r="C384" s="102">
        <v>34</v>
      </c>
    </row>
    <row r="385" customHeight="1" spans="1:3">
      <c r="A385" s="100"/>
      <c r="B385" s="101" t="s">
        <v>442</v>
      </c>
      <c r="C385" s="102">
        <v>477</v>
      </c>
    </row>
    <row r="386" customHeight="1" spans="1:3">
      <c r="A386" s="100" t="s">
        <v>443</v>
      </c>
      <c r="B386" s="101" t="s">
        <v>444</v>
      </c>
      <c r="C386" s="102">
        <v>173478</v>
      </c>
    </row>
    <row r="387" customHeight="1" spans="1:3">
      <c r="A387" s="100"/>
      <c r="B387" s="101" t="s">
        <v>445</v>
      </c>
      <c r="C387" s="102">
        <v>1978</v>
      </c>
    </row>
    <row r="388" customHeight="1" spans="1:3">
      <c r="A388" s="100"/>
      <c r="B388" s="101" t="s">
        <v>213</v>
      </c>
      <c r="C388" s="102">
        <v>1775</v>
      </c>
    </row>
    <row r="389" customHeight="1" spans="1:3">
      <c r="A389" s="100"/>
      <c r="B389" s="101" t="s">
        <v>214</v>
      </c>
      <c r="C389" s="102">
        <v>152</v>
      </c>
    </row>
    <row r="390" customHeight="1" spans="1:3">
      <c r="A390" s="100"/>
      <c r="B390" s="101" t="s">
        <v>215</v>
      </c>
      <c r="C390" s="102">
        <v>0</v>
      </c>
    </row>
    <row r="391" customHeight="1" spans="1:3">
      <c r="A391" s="100"/>
      <c r="B391" s="101" t="s">
        <v>446</v>
      </c>
      <c r="C391" s="102">
        <v>51</v>
      </c>
    </row>
    <row r="392" customHeight="1" spans="1:3">
      <c r="A392" s="100"/>
      <c r="B392" s="101" t="s">
        <v>447</v>
      </c>
      <c r="C392" s="102">
        <v>92229</v>
      </c>
    </row>
    <row r="393" customHeight="1" spans="1:3">
      <c r="A393" s="100"/>
      <c r="B393" s="101" t="s">
        <v>448</v>
      </c>
      <c r="C393" s="102">
        <v>1659</v>
      </c>
    </row>
    <row r="394" customHeight="1" spans="1:3">
      <c r="A394" s="100"/>
      <c r="B394" s="101" t="s">
        <v>449</v>
      </c>
      <c r="C394" s="102">
        <v>3802</v>
      </c>
    </row>
    <row r="395" customHeight="1" spans="1:3">
      <c r="A395" s="100"/>
      <c r="B395" s="101" t="s">
        <v>450</v>
      </c>
      <c r="C395" s="102">
        <v>258</v>
      </c>
    </row>
    <row r="396" customHeight="1" spans="1:3">
      <c r="A396" s="100"/>
      <c r="B396" s="101" t="s">
        <v>451</v>
      </c>
      <c r="C396" s="102">
        <v>33323</v>
      </c>
    </row>
    <row r="397" customHeight="1" spans="1:3">
      <c r="A397" s="100"/>
      <c r="B397" s="101" t="s">
        <v>452</v>
      </c>
      <c r="C397" s="102">
        <v>31276</v>
      </c>
    </row>
    <row r="398" customHeight="1" spans="1:3">
      <c r="A398" s="100"/>
      <c r="B398" s="101" t="s">
        <v>453</v>
      </c>
      <c r="C398" s="102">
        <v>21911</v>
      </c>
    </row>
    <row r="399" customHeight="1" spans="1:3">
      <c r="A399" s="100"/>
      <c r="B399" s="101" t="s">
        <v>454</v>
      </c>
      <c r="C399" s="102">
        <v>62860</v>
      </c>
    </row>
    <row r="400" customHeight="1" spans="1:3">
      <c r="A400" s="100"/>
      <c r="B400" s="101" t="s">
        <v>455</v>
      </c>
      <c r="C400" s="102">
        <v>0</v>
      </c>
    </row>
    <row r="401" customHeight="1" spans="1:3">
      <c r="A401" s="100"/>
      <c r="B401" s="101" t="s">
        <v>456</v>
      </c>
      <c r="C401" s="102">
        <v>29666</v>
      </c>
    </row>
    <row r="402" customHeight="1" spans="1:3">
      <c r="A402" s="100"/>
      <c r="B402" s="101" t="s">
        <v>457</v>
      </c>
      <c r="C402" s="102">
        <v>7738</v>
      </c>
    </row>
    <row r="403" customHeight="1" spans="1:3">
      <c r="A403" s="100"/>
      <c r="B403" s="101" t="s">
        <v>458</v>
      </c>
      <c r="C403" s="102">
        <v>25456</v>
      </c>
    </row>
    <row r="404" customHeight="1" spans="1:3">
      <c r="A404" s="100"/>
      <c r="B404" s="101" t="s">
        <v>459</v>
      </c>
      <c r="C404" s="102">
        <v>0</v>
      </c>
    </row>
    <row r="405" customHeight="1" spans="1:3">
      <c r="A405" s="100"/>
      <c r="B405" s="101" t="s">
        <v>460</v>
      </c>
      <c r="C405" s="102">
        <v>3978</v>
      </c>
    </row>
    <row r="406" customHeight="1" spans="1:3">
      <c r="A406" s="100"/>
      <c r="B406" s="101" t="s">
        <v>461</v>
      </c>
      <c r="C406" s="102">
        <v>0</v>
      </c>
    </row>
    <row r="407" customHeight="1" spans="1:3">
      <c r="A407" s="100"/>
      <c r="B407" s="101" t="s">
        <v>462</v>
      </c>
      <c r="C407" s="102">
        <v>0</v>
      </c>
    </row>
    <row r="408" customHeight="1" spans="1:3">
      <c r="A408" s="100"/>
      <c r="B408" s="101" t="s">
        <v>463</v>
      </c>
      <c r="C408" s="102">
        <v>3978</v>
      </c>
    </row>
    <row r="409" customHeight="1" spans="1:3">
      <c r="A409" s="100"/>
      <c r="B409" s="101" t="s">
        <v>464</v>
      </c>
      <c r="C409" s="102">
        <v>0</v>
      </c>
    </row>
    <row r="410" customHeight="1" spans="1:3">
      <c r="A410" s="100"/>
      <c r="B410" s="101" t="s">
        <v>465</v>
      </c>
      <c r="C410" s="102">
        <v>0</v>
      </c>
    </row>
    <row r="411" customHeight="1" spans="1:3">
      <c r="A411" s="100"/>
      <c r="B411" s="101" t="s">
        <v>466</v>
      </c>
      <c r="C411" s="102">
        <v>9</v>
      </c>
    </row>
    <row r="412" customHeight="1" spans="1:3">
      <c r="A412" s="100"/>
      <c r="B412" s="101" t="s">
        <v>467</v>
      </c>
      <c r="C412" s="102">
        <v>9</v>
      </c>
    </row>
    <row r="413" customHeight="1" spans="1:3">
      <c r="A413" s="100"/>
      <c r="B413" s="101" t="s">
        <v>468</v>
      </c>
      <c r="C413" s="102">
        <v>0</v>
      </c>
    </row>
    <row r="414" customHeight="1" spans="1:3">
      <c r="A414" s="100"/>
      <c r="B414" s="101" t="s">
        <v>469</v>
      </c>
      <c r="C414" s="102">
        <v>0</v>
      </c>
    </row>
    <row r="415" customHeight="1" spans="1:3">
      <c r="A415" s="100"/>
      <c r="B415" s="101" t="s">
        <v>470</v>
      </c>
      <c r="C415" s="102">
        <v>0</v>
      </c>
    </row>
    <row r="416" customHeight="1" spans="1:3">
      <c r="A416" s="100"/>
      <c r="B416" s="101" t="s">
        <v>471</v>
      </c>
      <c r="C416" s="102">
        <v>0</v>
      </c>
    </row>
    <row r="417" customHeight="1" spans="1:3">
      <c r="A417" s="100"/>
      <c r="B417" s="101" t="s">
        <v>472</v>
      </c>
      <c r="C417" s="102">
        <v>0</v>
      </c>
    </row>
    <row r="418" customHeight="1" spans="1:3">
      <c r="A418" s="100"/>
      <c r="B418" s="101" t="s">
        <v>473</v>
      </c>
      <c r="C418" s="102">
        <v>0</v>
      </c>
    </row>
    <row r="419" customHeight="1" spans="1:3">
      <c r="A419" s="100"/>
      <c r="B419" s="101" t="s">
        <v>474</v>
      </c>
      <c r="C419" s="102">
        <v>5213</v>
      </c>
    </row>
    <row r="420" customHeight="1" spans="1:3">
      <c r="A420" s="100"/>
      <c r="B420" s="101" t="s">
        <v>475</v>
      </c>
      <c r="C420" s="102">
        <v>4728</v>
      </c>
    </row>
    <row r="421" customHeight="1" spans="1:3">
      <c r="A421" s="100"/>
      <c r="B421" s="101" t="s">
        <v>476</v>
      </c>
      <c r="C421" s="102">
        <v>0</v>
      </c>
    </row>
    <row r="422" customHeight="1" spans="1:3">
      <c r="A422" s="100"/>
      <c r="B422" s="101" t="s">
        <v>477</v>
      </c>
      <c r="C422" s="102">
        <v>485</v>
      </c>
    </row>
    <row r="423" customHeight="1" spans="1:3">
      <c r="A423" s="100"/>
      <c r="B423" s="101" t="s">
        <v>478</v>
      </c>
      <c r="C423" s="102">
        <v>6631</v>
      </c>
    </row>
    <row r="424" customHeight="1" spans="1:3">
      <c r="A424" s="100"/>
      <c r="B424" s="101" t="s">
        <v>479</v>
      </c>
      <c r="C424" s="102">
        <v>2409</v>
      </c>
    </row>
    <row r="425" customHeight="1" spans="1:3">
      <c r="A425" s="100"/>
      <c r="B425" s="101" t="s">
        <v>480</v>
      </c>
      <c r="C425" s="102">
        <v>4222</v>
      </c>
    </row>
    <row r="426" customHeight="1" spans="1:3">
      <c r="A426" s="100"/>
      <c r="B426" s="101" t="s">
        <v>481</v>
      </c>
      <c r="C426" s="102">
        <v>0</v>
      </c>
    </row>
    <row r="427" customHeight="1" spans="1:3">
      <c r="A427" s="100"/>
      <c r="B427" s="101" t="s">
        <v>482</v>
      </c>
      <c r="C427" s="102">
        <v>0</v>
      </c>
    </row>
    <row r="428" customHeight="1" spans="1:3">
      <c r="A428" s="100"/>
      <c r="B428" s="101" t="s">
        <v>483</v>
      </c>
      <c r="C428" s="102">
        <v>0</v>
      </c>
    </row>
    <row r="429" customHeight="1" spans="1:3">
      <c r="A429" s="100"/>
      <c r="B429" s="101" t="s">
        <v>484</v>
      </c>
      <c r="C429" s="102">
        <v>128</v>
      </c>
    </row>
    <row r="430" customHeight="1" spans="1:3">
      <c r="A430" s="100"/>
      <c r="B430" s="101" t="s">
        <v>485</v>
      </c>
      <c r="C430" s="102">
        <v>0</v>
      </c>
    </row>
    <row r="431" customHeight="1" spans="1:3">
      <c r="A431" s="100"/>
      <c r="B431" s="101" t="s">
        <v>486</v>
      </c>
      <c r="C431" s="102">
        <v>0</v>
      </c>
    </row>
    <row r="432" customHeight="1" spans="1:3">
      <c r="A432" s="100"/>
      <c r="B432" s="101" t="s">
        <v>487</v>
      </c>
      <c r="C432" s="102">
        <v>0</v>
      </c>
    </row>
    <row r="433" customHeight="1" spans="1:3">
      <c r="A433" s="100"/>
      <c r="B433" s="101" t="s">
        <v>488</v>
      </c>
      <c r="C433" s="102">
        <v>0</v>
      </c>
    </row>
    <row r="434" customHeight="1" spans="1:3">
      <c r="A434" s="100"/>
      <c r="B434" s="101" t="s">
        <v>489</v>
      </c>
      <c r="C434" s="102">
        <v>0</v>
      </c>
    </row>
    <row r="435" customHeight="1" spans="1:3">
      <c r="A435" s="100"/>
      <c r="B435" s="101" t="s">
        <v>490</v>
      </c>
      <c r="C435" s="102">
        <v>128</v>
      </c>
    </row>
    <row r="436" customHeight="1" spans="1:3">
      <c r="A436" s="100"/>
      <c r="B436" s="101" t="s">
        <v>491</v>
      </c>
      <c r="C436" s="102">
        <v>452</v>
      </c>
    </row>
    <row r="437" customHeight="1" spans="1:3">
      <c r="A437" s="100"/>
      <c r="B437" s="101" t="s">
        <v>492</v>
      </c>
      <c r="C437" s="102">
        <v>452</v>
      </c>
    </row>
    <row r="438" customHeight="1" spans="1:3">
      <c r="A438" s="100" t="s">
        <v>493</v>
      </c>
      <c r="B438" s="101" t="s">
        <v>494</v>
      </c>
      <c r="C438" s="102">
        <v>19331</v>
      </c>
    </row>
    <row r="439" customHeight="1" spans="1:3">
      <c r="A439" s="100"/>
      <c r="B439" s="101" t="s">
        <v>495</v>
      </c>
      <c r="C439" s="102">
        <v>1859</v>
      </c>
    </row>
    <row r="440" customHeight="1" spans="1:3">
      <c r="A440" s="100"/>
      <c r="B440" s="101" t="s">
        <v>213</v>
      </c>
      <c r="C440" s="102">
        <v>1776</v>
      </c>
    </row>
    <row r="441" customHeight="1" spans="1:3">
      <c r="A441" s="100"/>
      <c r="B441" s="101" t="s">
        <v>214</v>
      </c>
      <c r="C441" s="102">
        <v>25</v>
      </c>
    </row>
    <row r="442" customHeight="1" spans="1:3">
      <c r="A442" s="100"/>
      <c r="B442" s="101" t="s">
        <v>215</v>
      </c>
      <c r="C442" s="102">
        <v>0</v>
      </c>
    </row>
    <row r="443" customHeight="1" spans="1:3">
      <c r="A443" s="100"/>
      <c r="B443" s="101" t="s">
        <v>496</v>
      </c>
      <c r="C443" s="102">
        <v>58</v>
      </c>
    </row>
    <row r="444" customHeight="1" spans="1:3">
      <c r="A444" s="100"/>
      <c r="B444" s="101" t="s">
        <v>497</v>
      </c>
      <c r="C444" s="102">
        <v>2056</v>
      </c>
    </row>
    <row r="445" customHeight="1" spans="1:3">
      <c r="A445" s="100"/>
      <c r="B445" s="101" t="s">
        <v>498</v>
      </c>
      <c r="C445" s="102">
        <v>0</v>
      </c>
    </row>
    <row r="446" customHeight="1" spans="1:3">
      <c r="A446" s="100"/>
      <c r="B446" s="101" t="s">
        <v>499</v>
      </c>
      <c r="C446" s="102">
        <v>0</v>
      </c>
    </row>
    <row r="447" customHeight="1" spans="1:3">
      <c r="A447" s="100"/>
      <c r="B447" s="101" t="s">
        <v>500</v>
      </c>
      <c r="C447" s="102">
        <v>1800</v>
      </c>
    </row>
    <row r="448" customHeight="1" spans="1:3">
      <c r="A448" s="100"/>
      <c r="B448" s="101" t="s">
        <v>501</v>
      </c>
      <c r="C448" s="102">
        <v>0</v>
      </c>
    </row>
    <row r="449" customHeight="1" spans="1:3">
      <c r="A449" s="100"/>
      <c r="B449" s="101" t="s">
        <v>502</v>
      </c>
      <c r="C449" s="102">
        <v>0</v>
      </c>
    </row>
    <row r="450" customHeight="1" spans="1:3">
      <c r="A450" s="100"/>
      <c r="B450" s="101" t="s">
        <v>503</v>
      </c>
      <c r="C450" s="102">
        <v>0</v>
      </c>
    </row>
    <row r="451" customHeight="1" spans="1:3">
      <c r="A451" s="100"/>
      <c r="B451" s="101" t="s">
        <v>504</v>
      </c>
      <c r="C451" s="102">
        <v>256</v>
      </c>
    </row>
    <row r="452" customHeight="1" spans="1:3">
      <c r="A452" s="100"/>
      <c r="B452" s="101" t="s">
        <v>505</v>
      </c>
      <c r="C452" s="102">
        <v>0</v>
      </c>
    </row>
    <row r="453" customHeight="1" spans="1:3">
      <c r="A453" s="100"/>
      <c r="B453" s="101" t="s">
        <v>506</v>
      </c>
      <c r="C453" s="102">
        <v>0</v>
      </c>
    </row>
    <row r="454" customHeight="1" spans="1:3">
      <c r="A454" s="100"/>
      <c r="B454" s="101" t="s">
        <v>498</v>
      </c>
      <c r="C454" s="102">
        <v>0</v>
      </c>
    </row>
    <row r="455" customHeight="1" spans="1:3">
      <c r="A455" s="100"/>
      <c r="B455" s="101" t="s">
        <v>507</v>
      </c>
      <c r="C455" s="102">
        <v>0</v>
      </c>
    </row>
    <row r="456" customHeight="1" spans="1:3">
      <c r="A456" s="100"/>
      <c r="B456" s="101" t="s">
        <v>508</v>
      </c>
      <c r="C456" s="102">
        <v>0</v>
      </c>
    </row>
    <row r="457" customHeight="1" spans="1:3">
      <c r="A457" s="100"/>
      <c r="B457" s="101" t="s">
        <v>509</v>
      </c>
      <c r="C457" s="102">
        <v>0</v>
      </c>
    </row>
    <row r="458" customHeight="1" spans="1:3">
      <c r="A458" s="100"/>
      <c r="B458" s="101" t="s">
        <v>510</v>
      </c>
      <c r="C458" s="102">
        <v>0</v>
      </c>
    </row>
    <row r="459" customHeight="1" spans="1:3">
      <c r="A459" s="100"/>
      <c r="B459" s="101" t="s">
        <v>511</v>
      </c>
      <c r="C459" s="102">
        <v>1156</v>
      </c>
    </row>
    <row r="460" customHeight="1" spans="1:3">
      <c r="A460" s="100"/>
      <c r="B460" s="101" t="s">
        <v>498</v>
      </c>
      <c r="C460" s="102">
        <v>0</v>
      </c>
    </row>
    <row r="461" customHeight="1" spans="1:3">
      <c r="A461" s="100"/>
      <c r="B461" s="101" t="s">
        <v>512</v>
      </c>
      <c r="C461" s="102">
        <v>0</v>
      </c>
    </row>
    <row r="462" customHeight="1" spans="1:3">
      <c r="A462" s="100"/>
      <c r="B462" s="101" t="s">
        <v>513</v>
      </c>
      <c r="C462" s="102">
        <v>0</v>
      </c>
    </row>
    <row r="463" customHeight="1" spans="1:3">
      <c r="A463" s="100"/>
      <c r="B463" s="101" t="s">
        <v>514</v>
      </c>
      <c r="C463" s="102">
        <v>1156</v>
      </c>
    </row>
    <row r="464" customHeight="1" spans="1:3">
      <c r="A464" s="100"/>
      <c r="B464" s="101" t="s">
        <v>515</v>
      </c>
      <c r="C464" s="102">
        <v>1651</v>
      </c>
    </row>
    <row r="465" customHeight="1" spans="1:3">
      <c r="A465" s="100"/>
      <c r="B465" s="101" t="s">
        <v>498</v>
      </c>
      <c r="C465" s="102">
        <v>49</v>
      </c>
    </row>
    <row r="466" customHeight="1" spans="1:3">
      <c r="A466" s="100"/>
      <c r="B466" s="101" t="s">
        <v>516</v>
      </c>
      <c r="C466" s="102">
        <v>0</v>
      </c>
    </row>
    <row r="467" customHeight="1" spans="1:3">
      <c r="A467" s="100"/>
      <c r="B467" s="101" t="s">
        <v>517</v>
      </c>
      <c r="C467" s="102">
        <v>0</v>
      </c>
    </row>
    <row r="468" customHeight="1" spans="1:3">
      <c r="A468" s="100"/>
      <c r="B468" s="101" t="s">
        <v>518</v>
      </c>
      <c r="C468" s="102">
        <v>1602</v>
      </c>
    </row>
    <row r="469" customHeight="1" spans="1:3">
      <c r="A469" s="100"/>
      <c r="B469" s="101" t="s">
        <v>519</v>
      </c>
      <c r="C469" s="102">
        <v>336</v>
      </c>
    </row>
    <row r="470" customHeight="1" spans="1:3">
      <c r="A470" s="100"/>
      <c r="B470" s="101" t="s">
        <v>520</v>
      </c>
      <c r="C470" s="102">
        <v>0</v>
      </c>
    </row>
    <row r="471" customHeight="1" spans="1:3">
      <c r="A471" s="100"/>
      <c r="B471" s="101" t="s">
        <v>521</v>
      </c>
      <c r="C471" s="102">
        <v>0</v>
      </c>
    </row>
    <row r="472" customHeight="1" spans="1:3">
      <c r="A472" s="100"/>
      <c r="B472" s="101" t="s">
        <v>522</v>
      </c>
      <c r="C472" s="102">
        <v>0</v>
      </c>
    </row>
    <row r="473" customHeight="1" spans="1:3">
      <c r="A473" s="100"/>
      <c r="B473" s="101" t="s">
        <v>523</v>
      </c>
      <c r="C473" s="102">
        <v>336</v>
      </c>
    </row>
    <row r="474" customHeight="1" spans="1:3">
      <c r="A474" s="100"/>
      <c r="B474" s="101" t="s">
        <v>524</v>
      </c>
      <c r="C474" s="102">
        <v>1688</v>
      </c>
    </row>
    <row r="475" customHeight="1" spans="1:3">
      <c r="A475" s="100"/>
      <c r="B475" s="101" t="s">
        <v>498</v>
      </c>
      <c r="C475" s="102">
        <v>594</v>
      </c>
    </row>
    <row r="476" customHeight="1" spans="1:3">
      <c r="A476" s="100"/>
      <c r="B476" s="101" t="s">
        <v>525</v>
      </c>
      <c r="C476" s="102">
        <v>56</v>
      </c>
    </row>
    <row r="477" customHeight="1" spans="1:3">
      <c r="A477" s="100"/>
      <c r="B477" s="101" t="s">
        <v>526</v>
      </c>
      <c r="C477" s="102">
        <v>13</v>
      </c>
    </row>
    <row r="478" customHeight="1" spans="1:3">
      <c r="A478" s="100"/>
      <c r="B478" s="101" t="s">
        <v>527</v>
      </c>
      <c r="C478" s="102">
        <v>9</v>
      </c>
    </row>
    <row r="479" customHeight="1" spans="1:3">
      <c r="A479" s="100"/>
      <c r="B479" s="101" t="s">
        <v>528</v>
      </c>
      <c r="C479" s="102">
        <v>934</v>
      </c>
    </row>
    <row r="480" customHeight="1" spans="1:3">
      <c r="A480" s="100"/>
      <c r="B480" s="101" t="s">
        <v>529</v>
      </c>
      <c r="C480" s="102">
        <v>82</v>
      </c>
    </row>
    <row r="481" customHeight="1" spans="1:3">
      <c r="A481" s="100"/>
      <c r="B481" s="101" t="s">
        <v>530</v>
      </c>
      <c r="C481" s="102">
        <v>0</v>
      </c>
    </row>
    <row r="482" customHeight="1" spans="1:3">
      <c r="A482" s="100"/>
      <c r="B482" s="101" t="s">
        <v>531</v>
      </c>
      <c r="C482" s="102">
        <v>0</v>
      </c>
    </row>
    <row r="483" customHeight="1" spans="1:3">
      <c r="A483" s="100"/>
      <c r="B483" s="101" t="s">
        <v>532</v>
      </c>
      <c r="C483" s="102">
        <v>0</v>
      </c>
    </row>
    <row r="484" customHeight="1" spans="1:3">
      <c r="A484" s="100"/>
      <c r="B484" s="101" t="s">
        <v>533</v>
      </c>
      <c r="C484" s="102">
        <v>0</v>
      </c>
    </row>
    <row r="485" customHeight="1" spans="1:3">
      <c r="A485" s="100"/>
      <c r="B485" s="101" t="s">
        <v>534</v>
      </c>
      <c r="C485" s="102">
        <v>0</v>
      </c>
    </row>
    <row r="486" customHeight="1" spans="1:3">
      <c r="A486" s="100"/>
      <c r="B486" s="101" t="s">
        <v>535</v>
      </c>
      <c r="C486" s="102">
        <v>0</v>
      </c>
    </row>
    <row r="487" customHeight="1" spans="1:3">
      <c r="A487" s="100"/>
      <c r="B487" s="101" t="s">
        <v>536</v>
      </c>
      <c r="C487" s="102">
        <v>0</v>
      </c>
    </row>
    <row r="488" customHeight="1" spans="1:3">
      <c r="A488" s="100"/>
      <c r="B488" s="101" t="s">
        <v>537</v>
      </c>
      <c r="C488" s="102">
        <v>0</v>
      </c>
    </row>
    <row r="489" customHeight="1" spans="1:3">
      <c r="A489" s="100"/>
      <c r="B489" s="101" t="s">
        <v>538</v>
      </c>
      <c r="C489" s="102">
        <v>10585</v>
      </c>
    </row>
    <row r="490" customHeight="1" spans="1:3">
      <c r="A490" s="100"/>
      <c r="B490" s="101" t="s">
        <v>539</v>
      </c>
      <c r="C490" s="102">
        <v>20</v>
      </c>
    </row>
    <row r="491" customHeight="1" spans="1:3">
      <c r="A491" s="100"/>
      <c r="B491" s="101" t="s">
        <v>540</v>
      </c>
      <c r="C491" s="102">
        <v>0</v>
      </c>
    </row>
    <row r="492" customHeight="1" spans="1:3">
      <c r="A492" s="100"/>
      <c r="B492" s="101" t="s">
        <v>541</v>
      </c>
      <c r="C492" s="102">
        <v>0</v>
      </c>
    </row>
    <row r="493" customHeight="1" spans="1:3">
      <c r="A493" s="100"/>
      <c r="B493" s="101" t="s">
        <v>542</v>
      </c>
      <c r="C493" s="102">
        <v>10565</v>
      </c>
    </row>
    <row r="494" customHeight="1" spans="1:3">
      <c r="A494" s="100" t="s">
        <v>543</v>
      </c>
      <c r="B494" s="101" t="s">
        <v>544</v>
      </c>
      <c r="C494" s="102">
        <v>35234</v>
      </c>
    </row>
    <row r="495" customHeight="1" spans="1:3">
      <c r="A495" s="100"/>
      <c r="B495" s="101" t="s">
        <v>545</v>
      </c>
      <c r="C495" s="102">
        <v>21348</v>
      </c>
    </row>
    <row r="496" customHeight="1" spans="1:3">
      <c r="A496" s="100"/>
      <c r="B496" s="101" t="s">
        <v>213</v>
      </c>
      <c r="C496" s="102">
        <v>4039</v>
      </c>
    </row>
    <row r="497" customHeight="1" spans="1:3">
      <c r="A497" s="100"/>
      <c r="B497" s="101" t="s">
        <v>214</v>
      </c>
      <c r="C497" s="102">
        <v>0</v>
      </c>
    </row>
    <row r="498" customHeight="1" spans="1:3">
      <c r="A498" s="100"/>
      <c r="B498" s="101" t="s">
        <v>215</v>
      </c>
      <c r="C498" s="102">
        <v>0</v>
      </c>
    </row>
    <row r="499" customHeight="1" spans="1:3">
      <c r="A499" s="100"/>
      <c r="B499" s="101" t="s">
        <v>546</v>
      </c>
      <c r="C499" s="102">
        <v>1665</v>
      </c>
    </row>
    <row r="500" customHeight="1" spans="1:3">
      <c r="A500" s="100"/>
      <c r="B500" s="101" t="s">
        <v>547</v>
      </c>
      <c r="C500" s="102">
        <v>0</v>
      </c>
    </row>
    <row r="501" customHeight="1" spans="1:3">
      <c r="A501" s="100"/>
      <c r="B501" s="101" t="s">
        <v>548</v>
      </c>
      <c r="C501" s="102">
        <v>0</v>
      </c>
    </row>
    <row r="502" customHeight="1" spans="1:3">
      <c r="A502" s="100"/>
      <c r="B502" s="101" t="s">
        <v>549</v>
      </c>
      <c r="C502" s="102">
        <v>6687</v>
      </c>
    </row>
    <row r="503" customHeight="1" spans="1:3">
      <c r="A503" s="100"/>
      <c r="B503" s="101" t="s">
        <v>550</v>
      </c>
      <c r="C503" s="102">
        <v>0</v>
      </c>
    </row>
    <row r="504" customHeight="1" spans="1:3">
      <c r="A504" s="100"/>
      <c r="B504" s="101" t="s">
        <v>551</v>
      </c>
      <c r="C504" s="102">
        <v>1160</v>
      </c>
    </row>
    <row r="505" customHeight="1" spans="1:3">
      <c r="A505" s="100"/>
      <c r="B505" s="101" t="s">
        <v>552</v>
      </c>
      <c r="C505" s="102">
        <v>459</v>
      </c>
    </row>
    <row r="506" customHeight="1" spans="1:3">
      <c r="A506" s="100"/>
      <c r="B506" s="101" t="s">
        <v>553</v>
      </c>
      <c r="C506" s="102">
        <v>505</v>
      </c>
    </row>
    <row r="507" customHeight="1" spans="1:3">
      <c r="A507" s="100"/>
      <c r="B507" s="101" t="s">
        <v>554</v>
      </c>
      <c r="C507" s="102">
        <v>0</v>
      </c>
    </row>
    <row r="508" customHeight="1" spans="1:3">
      <c r="A508" s="100"/>
      <c r="B508" s="101" t="s">
        <v>555</v>
      </c>
      <c r="C508" s="102">
        <v>0</v>
      </c>
    </row>
    <row r="509" customHeight="1" spans="1:3">
      <c r="A509" s="100"/>
      <c r="B509" s="101" t="s">
        <v>556</v>
      </c>
      <c r="C509" s="102">
        <v>348</v>
      </c>
    </row>
    <row r="510" customHeight="1" spans="1:3">
      <c r="A510" s="100"/>
      <c r="B510" s="101" t="s">
        <v>557</v>
      </c>
      <c r="C510" s="102">
        <v>6485</v>
      </c>
    </row>
    <row r="511" customHeight="1" spans="1:3">
      <c r="A511" s="100"/>
      <c r="B511" s="101" t="s">
        <v>558</v>
      </c>
      <c r="C511" s="102">
        <v>2262</v>
      </c>
    </row>
    <row r="512" customHeight="1" spans="1:3">
      <c r="A512" s="100"/>
      <c r="B512" s="101" t="s">
        <v>213</v>
      </c>
      <c r="C512" s="102">
        <v>0</v>
      </c>
    </row>
    <row r="513" customHeight="1" spans="1:3">
      <c r="A513" s="100"/>
      <c r="B513" s="101" t="s">
        <v>214</v>
      </c>
      <c r="C513" s="102">
        <v>0</v>
      </c>
    </row>
    <row r="514" customHeight="1" spans="1:3">
      <c r="A514" s="100"/>
      <c r="B514" s="101" t="s">
        <v>215</v>
      </c>
      <c r="C514" s="102">
        <v>0</v>
      </c>
    </row>
    <row r="515" customHeight="1" spans="1:3">
      <c r="A515" s="100"/>
      <c r="B515" s="101" t="s">
        <v>559</v>
      </c>
      <c r="C515" s="102">
        <v>163</v>
      </c>
    </row>
    <row r="516" customHeight="1" spans="1:3">
      <c r="A516" s="100"/>
      <c r="B516" s="101" t="s">
        <v>560</v>
      </c>
      <c r="C516" s="102">
        <v>2099</v>
      </c>
    </row>
    <row r="517" customHeight="1" spans="1:3">
      <c r="A517" s="100"/>
      <c r="B517" s="101" t="s">
        <v>561</v>
      </c>
      <c r="C517" s="102">
        <v>0</v>
      </c>
    </row>
    <row r="518" customHeight="1" spans="1:3">
      <c r="A518" s="100"/>
      <c r="B518" s="101" t="s">
        <v>562</v>
      </c>
      <c r="C518" s="102">
        <v>0</v>
      </c>
    </row>
    <row r="519" customHeight="1" spans="1:3">
      <c r="A519" s="100"/>
      <c r="B519" s="101" t="s">
        <v>563</v>
      </c>
      <c r="C519" s="102">
        <v>7578</v>
      </c>
    </row>
    <row r="520" customHeight="1" spans="1:3">
      <c r="A520" s="100"/>
      <c r="B520" s="101" t="s">
        <v>213</v>
      </c>
      <c r="C520" s="102">
        <v>0</v>
      </c>
    </row>
    <row r="521" customHeight="1" spans="1:3">
      <c r="A521" s="100"/>
      <c r="B521" s="101" t="s">
        <v>214</v>
      </c>
      <c r="C521" s="102">
        <v>0</v>
      </c>
    </row>
    <row r="522" customHeight="1" spans="1:3">
      <c r="A522" s="100"/>
      <c r="B522" s="101" t="s">
        <v>215</v>
      </c>
      <c r="C522" s="102">
        <v>0</v>
      </c>
    </row>
    <row r="523" customHeight="1" spans="1:3">
      <c r="A523" s="100"/>
      <c r="B523" s="101" t="s">
        <v>564</v>
      </c>
      <c r="C523" s="102">
        <v>3962</v>
      </c>
    </row>
    <row r="524" customHeight="1" spans="1:3">
      <c r="A524" s="100"/>
      <c r="B524" s="101" t="s">
        <v>565</v>
      </c>
      <c r="C524" s="102">
        <v>0</v>
      </c>
    </row>
    <row r="525" customHeight="1" spans="1:3">
      <c r="A525" s="100"/>
      <c r="B525" s="101" t="s">
        <v>566</v>
      </c>
      <c r="C525" s="102">
        <v>0</v>
      </c>
    </row>
    <row r="526" customHeight="1" spans="1:3">
      <c r="A526" s="100"/>
      <c r="B526" s="101" t="s">
        <v>567</v>
      </c>
      <c r="C526" s="102">
        <v>3327</v>
      </c>
    </row>
    <row r="527" customHeight="1" spans="1:3">
      <c r="A527" s="100"/>
      <c r="B527" s="101" t="s">
        <v>568</v>
      </c>
      <c r="C527" s="102">
        <v>8</v>
      </c>
    </row>
    <row r="528" customHeight="1" spans="1:3">
      <c r="A528" s="100"/>
      <c r="B528" s="101" t="s">
        <v>569</v>
      </c>
      <c r="C528" s="102">
        <v>0</v>
      </c>
    </row>
    <row r="529" customHeight="1" spans="1:3">
      <c r="A529" s="100"/>
      <c r="B529" s="101" t="s">
        <v>570</v>
      </c>
      <c r="C529" s="102">
        <v>281</v>
      </c>
    </row>
    <row r="530" customHeight="1" spans="1:3">
      <c r="A530" s="100"/>
      <c r="B530" s="101" t="s">
        <v>571</v>
      </c>
      <c r="C530" s="102">
        <v>76</v>
      </c>
    </row>
    <row r="531" customHeight="1" spans="1:3">
      <c r="A531" s="100"/>
      <c r="B531" s="101" t="s">
        <v>213</v>
      </c>
      <c r="C531" s="102">
        <v>0</v>
      </c>
    </row>
    <row r="532" customHeight="1" spans="1:3">
      <c r="A532" s="100"/>
      <c r="B532" s="101" t="s">
        <v>214</v>
      </c>
      <c r="C532" s="102">
        <v>0</v>
      </c>
    </row>
    <row r="533" customHeight="1" spans="1:3">
      <c r="A533" s="100"/>
      <c r="B533" s="103" t="s">
        <v>215</v>
      </c>
      <c r="C533" s="102">
        <v>0</v>
      </c>
    </row>
    <row r="534" customHeight="1" spans="1:3">
      <c r="A534" s="100"/>
      <c r="B534" s="103" t="s">
        <v>572</v>
      </c>
      <c r="C534" s="102">
        <v>0</v>
      </c>
    </row>
    <row r="535" customHeight="1" spans="1:3">
      <c r="A535" s="100"/>
      <c r="B535" s="103" t="s">
        <v>573</v>
      </c>
      <c r="C535" s="102">
        <v>0</v>
      </c>
    </row>
    <row r="536" customHeight="1" spans="1:3">
      <c r="A536" s="100"/>
      <c r="B536" s="103" t="s">
        <v>574</v>
      </c>
      <c r="C536" s="102">
        <v>0</v>
      </c>
    </row>
    <row r="537" customHeight="1" spans="1:3">
      <c r="A537" s="100"/>
      <c r="B537" s="103" t="s">
        <v>575</v>
      </c>
      <c r="C537" s="102">
        <v>0</v>
      </c>
    </row>
    <row r="538" customHeight="1" spans="1:3">
      <c r="A538" s="100"/>
      <c r="B538" s="103" t="s">
        <v>576</v>
      </c>
      <c r="C538" s="102">
        <v>76</v>
      </c>
    </row>
    <row r="539" customHeight="1" spans="1:3">
      <c r="A539" s="100"/>
      <c r="B539" s="101" t="s">
        <v>577</v>
      </c>
      <c r="C539" s="104">
        <v>634</v>
      </c>
    </row>
    <row r="540" customHeight="1" spans="1:3">
      <c r="A540" s="100"/>
      <c r="B540" s="101" t="s">
        <v>213</v>
      </c>
      <c r="C540" s="104">
        <v>0</v>
      </c>
    </row>
    <row r="541" customHeight="1" spans="1:3">
      <c r="A541" s="100"/>
      <c r="B541" s="101" t="s">
        <v>214</v>
      </c>
      <c r="C541" s="104">
        <v>0</v>
      </c>
    </row>
    <row r="542" customHeight="1" spans="1:3">
      <c r="A542" s="100"/>
      <c r="B542" s="101" t="s">
        <v>215</v>
      </c>
      <c r="C542" s="104">
        <v>0</v>
      </c>
    </row>
    <row r="543" customHeight="1" spans="1:3">
      <c r="A543" s="100"/>
      <c r="B543" s="101" t="s">
        <v>578</v>
      </c>
      <c r="C543" s="104">
        <v>0</v>
      </c>
    </row>
    <row r="544" customHeight="1" spans="1:3">
      <c r="A544" s="100"/>
      <c r="B544" s="101" t="s">
        <v>579</v>
      </c>
      <c r="C544" s="104">
        <v>0</v>
      </c>
    </row>
    <row r="545" customHeight="1" spans="1:3">
      <c r="A545" s="100"/>
      <c r="B545" s="101" t="s">
        <v>580</v>
      </c>
      <c r="C545" s="104">
        <v>0</v>
      </c>
    </row>
    <row r="546" customHeight="1" spans="1:3">
      <c r="A546" s="100"/>
      <c r="B546" s="101" t="s">
        <v>581</v>
      </c>
      <c r="C546" s="104">
        <v>634</v>
      </c>
    </row>
    <row r="547" customHeight="1" spans="1:3">
      <c r="A547" s="100"/>
      <c r="B547" s="101" t="s">
        <v>582</v>
      </c>
      <c r="C547" s="104">
        <v>3336</v>
      </c>
    </row>
    <row r="548" customHeight="1" spans="1:3">
      <c r="A548" s="100"/>
      <c r="B548" s="101" t="s">
        <v>583</v>
      </c>
      <c r="C548" s="104">
        <v>382</v>
      </c>
    </row>
    <row r="549" customHeight="1" spans="1:3">
      <c r="A549" s="100"/>
      <c r="B549" s="101" t="s">
        <v>584</v>
      </c>
      <c r="C549" s="104">
        <v>0</v>
      </c>
    </row>
    <row r="550" customHeight="1" spans="1:3">
      <c r="A550" s="100"/>
      <c r="B550" s="101" t="s">
        <v>585</v>
      </c>
      <c r="C550" s="104">
        <v>2954</v>
      </c>
    </row>
    <row r="551" customHeight="1" spans="1:3">
      <c r="A551" s="100" t="s">
        <v>586</v>
      </c>
      <c r="B551" s="101" t="s">
        <v>587</v>
      </c>
      <c r="C551" s="104">
        <v>159284</v>
      </c>
    </row>
    <row r="552" customHeight="1" spans="1:3">
      <c r="A552" s="100"/>
      <c r="B552" s="101" t="s">
        <v>588</v>
      </c>
      <c r="C552" s="104">
        <v>17130</v>
      </c>
    </row>
    <row r="553" customHeight="1" spans="1:3">
      <c r="A553" s="100"/>
      <c r="B553" s="101" t="s">
        <v>213</v>
      </c>
      <c r="C553" s="104">
        <v>3382</v>
      </c>
    </row>
    <row r="554" customHeight="1" spans="1:3">
      <c r="A554" s="100"/>
      <c r="B554" s="101" t="s">
        <v>214</v>
      </c>
      <c r="C554" s="104">
        <v>0</v>
      </c>
    </row>
    <row r="555" customHeight="1" spans="1:3">
      <c r="A555" s="100"/>
      <c r="B555" s="101" t="s">
        <v>215</v>
      </c>
      <c r="C555" s="104">
        <v>0</v>
      </c>
    </row>
    <row r="556" customHeight="1" spans="1:3">
      <c r="A556" s="100"/>
      <c r="B556" s="101" t="s">
        <v>589</v>
      </c>
      <c r="C556" s="104">
        <v>0</v>
      </c>
    </row>
    <row r="557" customHeight="1" spans="1:3">
      <c r="A557" s="100"/>
      <c r="B557" s="101" t="s">
        <v>590</v>
      </c>
      <c r="C557" s="104">
        <v>0</v>
      </c>
    </row>
    <row r="558" customHeight="1" spans="1:3">
      <c r="A558" s="100"/>
      <c r="B558" s="101" t="s">
        <v>591</v>
      </c>
      <c r="C558" s="104">
        <v>0</v>
      </c>
    </row>
    <row r="559" customHeight="1" spans="1:3">
      <c r="A559" s="100"/>
      <c r="B559" s="101" t="s">
        <v>592</v>
      </c>
      <c r="C559" s="104">
        <v>105</v>
      </c>
    </row>
    <row r="560" customHeight="1" spans="1:3">
      <c r="A560" s="100"/>
      <c r="B560" s="101" t="s">
        <v>254</v>
      </c>
      <c r="C560" s="104">
        <v>0</v>
      </c>
    </row>
    <row r="561" customHeight="1" spans="1:3">
      <c r="A561" s="100"/>
      <c r="B561" s="101" t="s">
        <v>593</v>
      </c>
      <c r="C561" s="104">
        <v>7042</v>
      </c>
    </row>
    <row r="562" customHeight="1" spans="1:3">
      <c r="A562" s="100"/>
      <c r="B562" s="101" t="s">
        <v>594</v>
      </c>
      <c r="C562" s="104">
        <v>0</v>
      </c>
    </row>
    <row r="563" customHeight="1" spans="1:3">
      <c r="A563" s="100"/>
      <c r="B563" s="101" t="s">
        <v>595</v>
      </c>
      <c r="C563" s="104">
        <v>1725</v>
      </c>
    </row>
    <row r="564" customHeight="1" spans="1:3">
      <c r="A564" s="100"/>
      <c r="B564" s="101" t="s">
        <v>596</v>
      </c>
      <c r="C564" s="104">
        <v>0</v>
      </c>
    </row>
    <row r="565" customHeight="1" spans="1:3">
      <c r="A565" s="100"/>
      <c r="B565" s="101" t="s">
        <v>597</v>
      </c>
      <c r="C565" s="104">
        <v>0</v>
      </c>
    </row>
    <row r="566" customHeight="1" spans="1:3">
      <c r="A566" s="100"/>
      <c r="B566" s="101" t="s">
        <v>598</v>
      </c>
      <c r="C566" s="104">
        <v>0</v>
      </c>
    </row>
    <row r="567" customHeight="1" spans="1:3">
      <c r="A567" s="100"/>
      <c r="B567" s="101" t="s">
        <v>599</v>
      </c>
      <c r="C567" s="104">
        <v>0</v>
      </c>
    </row>
    <row r="568" customHeight="1" spans="1:3">
      <c r="A568" s="100"/>
      <c r="B568" s="101" t="s">
        <v>600</v>
      </c>
      <c r="C568" s="104">
        <v>0</v>
      </c>
    </row>
    <row r="569" customHeight="1" spans="1:3">
      <c r="A569" s="100"/>
      <c r="B569" s="101" t="s">
        <v>222</v>
      </c>
      <c r="C569" s="104">
        <v>3109</v>
      </c>
    </row>
    <row r="570" customHeight="1" spans="1:3">
      <c r="A570" s="100"/>
      <c r="B570" s="101" t="s">
        <v>601</v>
      </c>
      <c r="C570" s="104">
        <v>1767</v>
      </c>
    </row>
    <row r="571" customHeight="1" spans="1:3">
      <c r="A571" s="100"/>
      <c r="B571" s="101" t="s">
        <v>602</v>
      </c>
      <c r="C571" s="104">
        <v>2158</v>
      </c>
    </row>
    <row r="572" customHeight="1" spans="1:3">
      <c r="A572" s="100"/>
      <c r="B572" s="101" t="s">
        <v>213</v>
      </c>
      <c r="C572" s="104">
        <v>1861</v>
      </c>
    </row>
    <row r="573" customHeight="1" spans="1:3">
      <c r="A573" s="100"/>
      <c r="B573" s="101" t="s">
        <v>214</v>
      </c>
      <c r="C573" s="104">
        <v>0</v>
      </c>
    </row>
    <row r="574" customHeight="1" spans="1:3">
      <c r="A574" s="100"/>
      <c r="B574" s="101" t="s">
        <v>215</v>
      </c>
      <c r="C574" s="104">
        <v>0</v>
      </c>
    </row>
    <row r="575" customHeight="1" spans="1:3">
      <c r="A575" s="100"/>
      <c r="B575" s="101" t="s">
        <v>603</v>
      </c>
      <c r="C575" s="104">
        <v>0</v>
      </c>
    </row>
    <row r="576" customHeight="1" spans="1:3">
      <c r="A576" s="100"/>
      <c r="B576" s="101" t="s">
        <v>604</v>
      </c>
      <c r="C576" s="104">
        <v>0</v>
      </c>
    </row>
    <row r="577" customHeight="1" spans="1:3">
      <c r="A577" s="100"/>
      <c r="B577" s="101" t="s">
        <v>605</v>
      </c>
      <c r="C577" s="104">
        <v>0</v>
      </c>
    </row>
    <row r="578" customHeight="1" spans="1:3">
      <c r="A578" s="100"/>
      <c r="B578" s="101" t="s">
        <v>606</v>
      </c>
      <c r="C578" s="104">
        <v>297</v>
      </c>
    </row>
    <row r="579" customHeight="1" spans="1:3">
      <c r="A579" s="100"/>
      <c r="B579" s="101" t="s">
        <v>607</v>
      </c>
      <c r="C579" s="104">
        <v>0</v>
      </c>
    </row>
    <row r="580" customHeight="1" spans="1:3">
      <c r="A580" s="100"/>
      <c r="B580" s="101" t="s">
        <v>608</v>
      </c>
      <c r="C580" s="104">
        <v>0</v>
      </c>
    </row>
    <row r="581" customHeight="1" spans="1:3">
      <c r="A581" s="100"/>
      <c r="B581" s="101" t="s">
        <v>609</v>
      </c>
      <c r="C581" s="104">
        <v>93251</v>
      </c>
    </row>
    <row r="582" customHeight="1" spans="1:3">
      <c r="A582" s="100"/>
      <c r="B582" s="101" t="s">
        <v>610</v>
      </c>
      <c r="C582" s="104">
        <v>30808</v>
      </c>
    </row>
    <row r="583" customHeight="1" spans="1:3">
      <c r="A583" s="100"/>
      <c r="B583" s="101" t="s">
        <v>611</v>
      </c>
      <c r="C583" s="104">
        <v>14932</v>
      </c>
    </row>
    <row r="584" customHeight="1" spans="1:3">
      <c r="A584" s="100"/>
      <c r="B584" s="101" t="s">
        <v>612</v>
      </c>
      <c r="C584" s="104">
        <v>0</v>
      </c>
    </row>
    <row r="585" customHeight="1" spans="1:3">
      <c r="A585" s="100"/>
      <c r="B585" s="101" t="s">
        <v>613</v>
      </c>
      <c r="C585" s="104">
        <v>27000</v>
      </c>
    </row>
    <row r="586" customHeight="1" spans="1:3">
      <c r="A586" s="100"/>
      <c r="B586" s="101" t="s">
        <v>614</v>
      </c>
      <c r="C586" s="104">
        <v>13449</v>
      </c>
    </row>
    <row r="587" customHeight="1" spans="1:3">
      <c r="A587" s="100"/>
      <c r="B587" s="101" t="s">
        <v>615</v>
      </c>
      <c r="C587" s="104">
        <v>150</v>
      </c>
    </row>
    <row r="588" customHeight="1" spans="1:3">
      <c r="A588" s="100"/>
      <c r="B588" s="101" t="s">
        <v>616</v>
      </c>
      <c r="C588" s="104">
        <v>6877</v>
      </c>
    </row>
    <row r="589" customHeight="1" spans="1:3">
      <c r="A589" s="100"/>
      <c r="B589" s="101" t="s">
        <v>617</v>
      </c>
      <c r="C589" s="104">
        <v>35</v>
      </c>
    </row>
    <row r="590" customHeight="1" spans="1:3">
      <c r="A590" s="100"/>
      <c r="B590" s="101" t="s">
        <v>618</v>
      </c>
      <c r="C590" s="104">
        <v>109</v>
      </c>
    </row>
    <row r="591" customHeight="1" spans="1:3">
      <c r="A591" s="100"/>
      <c r="B591" s="101" t="s">
        <v>619</v>
      </c>
      <c r="C591" s="104">
        <v>0</v>
      </c>
    </row>
    <row r="592" customHeight="1" spans="1:3">
      <c r="A592" s="100"/>
      <c r="B592" s="101" t="s">
        <v>620</v>
      </c>
      <c r="C592" s="104">
        <v>0</v>
      </c>
    </row>
    <row r="593" customHeight="1" spans="1:3">
      <c r="A593" s="100"/>
      <c r="B593" s="101" t="s">
        <v>621</v>
      </c>
      <c r="C593" s="104">
        <v>109</v>
      </c>
    </row>
    <row r="594" customHeight="1" spans="1:3">
      <c r="A594" s="100"/>
      <c r="B594" s="101" t="s">
        <v>622</v>
      </c>
      <c r="C594" s="104">
        <v>1660</v>
      </c>
    </row>
    <row r="595" customHeight="1" spans="1:3">
      <c r="A595" s="100"/>
      <c r="B595" s="101" t="s">
        <v>623</v>
      </c>
      <c r="C595" s="104">
        <v>0</v>
      </c>
    </row>
    <row r="596" customHeight="1" spans="1:3">
      <c r="A596" s="100"/>
      <c r="B596" s="101" t="s">
        <v>624</v>
      </c>
      <c r="C596" s="104">
        <v>0</v>
      </c>
    </row>
    <row r="597" customHeight="1" spans="1:3">
      <c r="A597" s="100"/>
      <c r="B597" s="101" t="s">
        <v>625</v>
      </c>
      <c r="C597" s="104">
        <v>0</v>
      </c>
    </row>
    <row r="598" customHeight="1" spans="1:3">
      <c r="A598" s="100"/>
      <c r="B598" s="101" t="s">
        <v>626</v>
      </c>
      <c r="C598" s="104">
        <v>0</v>
      </c>
    </row>
    <row r="599" customHeight="1" spans="1:3">
      <c r="A599" s="100"/>
      <c r="B599" s="101" t="s">
        <v>627</v>
      </c>
      <c r="C599" s="104">
        <v>0</v>
      </c>
    </row>
    <row r="600" customHeight="1" spans="1:3">
      <c r="A600" s="100"/>
      <c r="B600" s="101" t="s">
        <v>628</v>
      </c>
      <c r="C600" s="104">
        <v>20</v>
      </c>
    </row>
    <row r="601" customHeight="1" spans="1:3">
      <c r="A601" s="100"/>
      <c r="B601" s="101" t="s">
        <v>629</v>
      </c>
      <c r="C601" s="104">
        <v>0</v>
      </c>
    </row>
    <row r="602" customHeight="1" spans="1:3">
      <c r="A602" s="100"/>
      <c r="B602" s="101" t="s">
        <v>630</v>
      </c>
      <c r="C602" s="104">
        <v>0</v>
      </c>
    </row>
    <row r="603" customHeight="1" spans="1:3">
      <c r="A603" s="100"/>
      <c r="B603" s="101" t="s">
        <v>631</v>
      </c>
      <c r="C603" s="104">
        <v>1640</v>
      </c>
    </row>
    <row r="604" customHeight="1" spans="1:3">
      <c r="A604" s="100"/>
      <c r="B604" s="101" t="s">
        <v>632</v>
      </c>
      <c r="C604" s="104">
        <v>5226</v>
      </c>
    </row>
    <row r="605" customHeight="1" spans="1:3">
      <c r="A605" s="100"/>
      <c r="B605" s="101" t="s">
        <v>633</v>
      </c>
      <c r="C605" s="104">
        <v>5222</v>
      </c>
    </row>
    <row r="606" customHeight="1" spans="1:3">
      <c r="A606" s="100"/>
      <c r="B606" s="101" t="s">
        <v>634</v>
      </c>
      <c r="C606" s="104">
        <v>4</v>
      </c>
    </row>
    <row r="607" customHeight="1" spans="1:3">
      <c r="A607" s="100"/>
      <c r="B607" s="101" t="s">
        <v>635</v>
      </c>
      <c r="C607" s="104">
        <v>0</v>
      </c>
    </row>
    <row r="608" customHeight="1" spans="1:3">
      <c r="A608" s="100"/>
      <c r="B608" s="101" t="s">
        <v>636</v>
      </c>
      <c r="C608" s="104">
        <v>0</v>
      </c>
    </row>
    <row r="609" customHeight="1" spans="1:3">
      <c r="A609" s="100"/>
      <c r="B609" s="101" t="s">
        <v>637</v>
      </c>
      <c r="C609" s="104">
        <v>0</v>
      </c>
    </row>
    <row r="610" customHeight="1" spans="1:3">
      <c r="A610" s="100"/>
      <c r="B610" s="101" t="s">
        <v>638</v>
      </c>
      <c r="C610" s="104">
        <v>0</v>
      </c>
    </row>
    <row r="611" customHeight="1" spans="1:3">
      <c r="A611" s="100"/>
      <c r="B611" s="101" t="s">
        <v>639</v>
      </c>
      <c r="C611" s="104">
        <v>0</v>
      </c>
    </row>
    <row r="612" customHeight="1" spans="1:3">
      <c r="A612" s="100"/>
      <c r="B612" s="101" t="s">
        <v>640</v>
      </c>
      <c r="C612" s="104">
        <v>0</v>
      </c>
    </row>
    <row r="613" customHeight="1" spans="1:3">
      <c r="A613" s="100"/>
      <c r="B613" s="101" t="s">
        <v>641</v>
      </c>
      <c r="C613" s="104">
        <v>2165</v>
      </c>
    </row>
    <row r="614" customHeight="1" spans="1:3">
      <c r="A614" s="100"/>
      <c r="B614" s="101" t="s">
        <v>642</v>
      </c>
      <c r="C614" s="104">
        <v>8</v>
      </c>
    </row>
    <row r="615" customHeight="1" spans="1:3">
      <c r="A615" s="100"/>
      <c r="B615" s="101" t="s">
        <v>643</v>
      </c>
      <c r="C615" s="104">
        <v>1756</v>
      </c>
    </row>
    <row r="616" customHeight="1" spans="1:3">
      <c r="A616" s="100"/>
      <c r="B616" s="101" t="s">
        <v>644</v>
      </c>
      <c r="C616" s="104">
        <v>355</v>
      </c>
    </row>
    <row r="617" customHeight="1" spans="1:3">
      <c r="A617" s="100"/>
      <c r="B617" s="101" t="s">
        <v>645</v>
      </c>
      <c r="C617" s="104">
        <v>8</v>
      </c>
    </row>
    <row r="618" customHeight="1" spans="1:3">
      <c r="A618" s="100"/>
      <c r="B618" s="101" t="s">
        <v>646</v>
      </c>
      <c r="C618" s="104">
        <v>5</v>
      </c>
    </row>
    <row r="619" customHeight="1" spans="1:3">
      <c r="A619" s="100"/>
      <c r="B619" s="101" t="s">
        <v>647</v>
      </c>
      <c r="C619" s="104">
        <v>33</v>
      </c>
    </row>
    <row r="620" customHeight="1" spans="1:3">
      <c r="A620" s="100"/>
      <c r="B620" s="101" t="s">
        <v>648</v>
      </c>
      <c r="C620" s="104">
        <v>5241</v>
      </c>
    </row>
    <row r="621" customHeight="1" spans="1:3">
      <c r="A621" s="100"/>
      <c r="B621" s="101" t="s">
        <v>649</v>
      </c>
      <c r="C621" s="104">
        <v>130</v>
      </c>
    </row>
    <row r="622" customHeight="1" spans="1:3">
      <c r="A622" s="100"/>
      <c r="B622" s="101" t="s">
        <v>650</v>
      </c>
      <c r="C622" s="104">
        <v>0</v>
      </c>
    </row>
    <row r="623" customHeight="1" spans="1:3">
      <c r="A623" s="100"/>
      <c r="B623" s="101" t="s">
        <v>651</v>
      </c>
      <c r="C623" s="104">
        <v>0</v>
      </c>
    </row>
    <row r="624" customHeight="1" spans="1:3">
      <c r="A624" s="100"/>
      <c r="B624" s="101" t="s">
        <v>652</v>
      </c>
      <c r="C624" s="104">
        <v>2942</v>
      </c>
    </row>
    <row r="625" customHeight="1" spans="1:3">
      <c r="A625" s="100"/>
      <c r="B625" s="101" t="s">
        <v>653</v>
      </c>
      <c r="C625" s="104">
        <v>2075</v>
      </c>
    </row>
    <row r="626" customHeight="1" spans="1:3">
      <c r="A626" s="100"/>
      <c r="B626" s="101" t="s">
        <v>654</v>
      </c>
      <c r="C626" s="104">
        <v>94</v>
      </c>
    </row>
    <row r="627" customHeight="1" spans="1:3">
      <c r="A627" s="100"/>
      <c r="B627" s="101" t="s">
        <v>655</v>
      </c>
      <c r="C627" s="104">
        <v>0</v>
      </c>
    </row>
    <row r="628" customHeight="1" spans="1:3">
      <c r="A628" s="100"/>
      <c r="B628" s="101" t="s">
        <v>656</v>
      </c>
      <c r="C628" s="104">
        <v>3799</v>
      </c>
    </row>
    <row r="629" customHeight="1" spans="1:3">
      <c r="A629" s="100"/>
      <c r="B629" s="101" t="s">
        <v>213</v>
      </c>
      <c r="C629" s="104">
        <v>518</v>
      </c>
    </row>
    <row r="630" customHeight="1" spans="1:3">
      <c r="A630" s="100"/>
      <c r="B630" s="101" t="s">
        <v>214</v>
      </c>
      <c r="C630" s="104">
        <v>0</v>
      </c>
    </row>
    <row r="631" customHeight="1" spans="1:3">
      <c r="A631" s="100"/>
      <c r="B631" s="101" t="s">
        <v>215</v>
      </c>
      <c r="C631" s="104">
        <v>1633</v>
      </c>
    </row>
    <row r="632" customHeight="1" spans="1:3">
      <c r="A632" s="100"/>
      <c r="B632" s="101" t="s">
        <v>657</v>
      </c>
      <c r="C632" s="104">
        <v>1328</v>
      </c>
    </row>
    <row r="633" customHeight="1" spans="1:3">
      <c r="A633" s="100"/>
      <c r="B633" s="101" t="s">
        <v>658</v>
      </c>
      <c r="C633" s="104">
        <v>78</v>
      </c>
    </row>
    <row r="634" customHeight="1" spans="1:3">
      <c r="A634" s="100"/>
      <c r="B634" s="101" t="s">
        <v>659</v>
      </c>
      <c r="C634" s="104">
        <v>0</v>
      </c>
    </row>
    <row r="635" customHeight="1" spans="1:3">
      <c r="A635" s="100"/>
      <c r="B635" s="101" t="s">
        <v>660</v>
      </c>
      <c r="C635" s="104">
        <v>24</v>
      </c>
    </row>
    <row r="636" customHeight="1" spans="1:3">
      <c r="A636" s="100"/>
      <c r="B636" s="101" t="s">
        <v>661</v>
      </c>
      <c r="C636" s="104">
        <v>218</v>
      </c>
    </row>
    <row r="637" customHeight="1" spans="1:3">
      <c r="A637" s="100"/>
      <c r="B637" s="101" t="s">
        <v>662</v>
      </c>
      <c r="C637" s="104">
        <v>273</v>
      </c>
    </row>
    <row r="638" customHeight="1" spans="1:3">
      <c r="A638" s="100"/>
      <c r="B638" s="101" t="s">
        <v>213</v>
      </c>
      <c r="C638" s="104">
        <v>227</v>
      </c>
    </row>
    <row r="639" customHeight="1" spans="1:3">
      <c r="A639" s="100"/>
      <c r="B639" s="101" t="s">
        <v>214</v>
      </c>
      <c r="C639" s="104">
        <v>0</v>
      </c>
    </row>
    <row r="640" customHeight="1" spans="1:3">
      <c r="A640" s="100"/>
      <c r="B640" s="101" t="s">
        <v>215</v>
      </c>
      <c r="C640" s="104">
        <v>0</v>
      </c>
    </row>
    <row r="641" customHeight="1" spans="1:3">
      <c r="A641" s="100"/>
      <c r="B641" s="101" t="s">
        <v>222</v>
      </c>
      <c r="C641" s="104">
        <v>0</v>
      </c>
    </row>
    <row r="642" customHeight="1" spans="1:3">
      <c r="A642" s="100"/>
      <c r="B642" s="101" t="s">
        <v>663</v>
      </c>
      <c r="C642" s="104">
        <v>46</v>
      </c>
    </row>
    <row r="643" customHeight="1" spans="1:3">
      <c r="A643" s="100"/>
      <c r="B643" s="101" t="s">
        <v>664</v>
      </c>
      <c r="C643" s="104">
        <v>0</v>
      </c>
    </row>
    <row r="644" customHeight="1" spans="1:3">
      <c r="A644" s="100"/>
      <c r="B644" s="101" t="s">
        <v>665</v>
      </c>
      <c r="C644" s="104">
        <v>0</v>
      </c>
    </row>
    <row r="645" customHeight="1" spans="1:3">
      <c r="A645" s="100"/>
      <c r="B645" s="101" t="s">
        <v>666</v>
      </c>
      <c r="C645" s="104">
        <v>0</v>
      </c>
    </row>
    <row r="646" customHeight="1" spans="1:3">
      <c r="A646" s="100"/>
      <c r="B646" s="101" t="s">
        <v>667</v>
      </c>
      <c r="C646" s="104">
        <v>238</v>
      </c>
    </row>
    <row r="647" customHeight="1" spans="1:3">
      <c r="A647" s="100"/>
      <c r="B647" s="101" t="s">
        <v>668</v>
      </c>
      <c r="C647" s="104">
        <v>0</v>
      </c>
    </row>
    <row r="648" customHeight="1" spans="1:3">
      <c r="A648" s="100"/>
      <c r="B648" s="101" t="s">
        <v>669</v>
      </c>
      <c r="C648" s="104">
        <v>238</v>
      </c>
    </row>
    <row r="649" customHeight="1" spans="1:3">
      <c r="A649" s="100"/>
      <c r="B649" s="101" t="s">
        <v>670</v>
      </c>
      <c r="C649" s="104">
        <v>0</v>
      </c>
    </row>
    <row r="650" customHeight="1" spans="1:3">
      <c r="A650" s="100"/>
      <c r="B650" s="101" t="s">
        <v>671</v>
      </c>
      <c r="C650" s="104">
        <v>0</v>
      </c>
    </row>
    <row r="651" customHeight="1" spans="1:3">
      <c r="A651" s="100"/>
      <c r="B651" s="101" t="s">
        <v>672</v>
      </c>
      <c r="C651" s="104">
        <v>0</v>
      </c>
    </row>
    <row r="652" customHeight="1" spans="1:3">
      <c r="A652" s="100"/>
      <c r="B652" s="101" t="s">
        <v>673</v>
      </c>
      <c r="C652" s="104">
        <v>0</v>
      </c>
    </row>
    <row r="653" customHeight="1" spans="1:3">
      <c r="A653" s="100"/>
      <c r="B653" s="101" t="s">
        <v>674</v>
      </c>
      <c r="C653" s="104">
        <v>0</v>
      </c>
    </row>
    <row r="654" customHeight="1" spans="1:3">
      <c r="A654" s="100"/>
      <c r="B654" s="101" t="s">
        <v>675</v>
      </c>
      <c r="C654" s="104">
        <v>0</v>
      </c>
    </row>
    <row r="655" customHeight="1" spans="1:3">
      <c r="A655" s="100"/>
      <c r="B655" s="101" t="s">
        <v>676</v>
      </c>
      <c r="C655" s="104">
        <v>0</v>
      </c>
    </row>
    <row r="656" customHeight="1" spans="1:3">
      <c r="A656" s="100"/>
      <c r="B656" s="101" t="s">
        <v>677</v>
      </c>
      <c r="C656" s="104">
        <v>0</v>
      </c>
    </row>
    <row r="657" customHeight="1" spans="1:3">
      <c r="A657" s="100"/>
      <c r="B657" s="101" t="s">
        <v>678</v>
      </c>
      <c r="C657" s="104">
        <v>0</v>
      </c>
    </row>
    <row r="658" customHeight="1" spans="1:3">
      <c r="A658" s="100"/>
      <c r="B658" s="101" t="s">
        <v>679</v>
      </c>
      <c r="C658" s="104">
        <v>0</v>
      </c>
    </row>
    <row r="659" customHeight="1" spans="1:3">
      <c r="A659" s="100"/>
      <c r="B659" s="101" t="s">
        <v>680</v>
      </c>
      <c r="C659" s="104">
        <v>0</v>
      </c>
    </row>
    <row r="660" customHeight="1" spans="1:3">
      <c r="A660" s="100"/>
      <c r="B660" s="101" t="s">
        <v>681</v>
      </c>
      <c r="C660" s="104">
        <v>0</v>
      </c>
    </row>
    <row r="661" customHeight="1" spans="1:3">
      <c r="A661" s="100"/>
      <c r="B661" s="101" t="s">
        <v>682</v>
      </c>
      <c r="C661" s="104">
        <v>0</v>
      </c>
    </row>
    <row r="662" customHeight="1" spans="1:3">
      <c r="A662" s="100"/>
      <c r="B662" s="101" t="s">
        <v>683</v>
      </c>
      <c r="C662" s="104">
        <v>0</v>
      </c>
    </row>
    <row r="663" customHeight="1" spans="1:3">
      <c r="A663" s="100"/>
      <c r="B663" s="101" t="s">
        <v>684</v>
      </c>
      <c r="C663" s="104">
        <v>0</v>
      </c>
    </row>
    <row r="664" customHeight="1" spans="1:3">
      <c r="A664" s="100"/>
      <c r="B664" s="101" t="s">
        <v>685</v>
      </c>
      <c r="C664" s="104">
        <v>0</v>
      </c>
    </row>
    <row r="665" customHeight="1" spans="1:3">
      <c r="A665" s="100"/>
      <c r="B665" s="101" t="s">
        <v>686</v>
      </c>
      <c r="C665" s="104">
        <v>0</v>
      </c>
    </row>
    <row r="666" customHeight="1" spans="1:3">
      <c r="A666" s="100"/>
      <c r="B666" s="101" t="s">
        <v>687</v>
      </c>
      <c r="C666" s="104">
        <v>2104</v>
      </c>
    </row>
    <row r="667" customHeight="1" spans="1:3">
      <c r="A667" s="100"/>
      <c r="B667" s="101" t="s">
        <v>213</v>
      </c>
      <c r="C667" s="104">
        <v>1043</v>
      </c>
    </row>
    <row r="668" customHeight="1" spans="1:3">
      <c r="A668" s="100"/>
      <c r="B668" s="101" t="s">
        <v>214</v>
      </c>
      <c r="C668" s="104">
        <v>0</v>
      </c>
    </row>
    <row r="669" customHeight="1" spans="1:3">
      <c r="A669" s="100"/>
      <c r="B669" s="101" t="s">
        <v>215</v>
      </c>
      <c r="C669" s="104">
        <v>0</v>
      </c>
    </row>
    <row r="670" customHeight="1" spans="1:3">
      <c r="A670" s="100"/>
      <c r="B670" s="101" t="s">
        <v>688</v>
      </c>
      <c r="C670" s="104">
        <v>444</v>
      </c>
    </row>
    <row r="671" customHeight="1" spans="1:3">
      <c r="A671" s="100"/>
      <c r="B671" s="101" t="s">
        <v>689</v>
      </c>
      <c r="C671" s="104">
        <v>193</v>
      </c>
    </row>
    <row r="672" customHeight="1" spans="1:3">
      <c r="A672" s="100"/>
      <c r="B672" s="101" t="s">
        <v>222</v>
      </c>
      <c r="C672" s="104">
        <v>0</v>
      </c>
    </row>
    <row r="673" customHeight="1" spans="1:3">
      <c r="A673" s="100"/>
      <c r="B673" s="101" t="s">
        <v>690</v>
      </c>
      <c r="C673" s="104">
        <v>424</v>
      </c>
    </row>
    <row r="674" customHeight="1" spans="1:3">
      <c r="A674" s="100"/>
      <c r="B674" s="101" t="s">
        <v>691</v>
      </c>
      <c r="C674" s="104">
        <v>0</v>
      </c>
    </row>
    <row r="675" customHeight="1" spans="1:3">
      <c r="A675" s="100"/>
      <c r="B675" s="101" t="s">
        <v>692</v>
      </c>
      <c r="C675" s="104">
        <v>0</v>
      </c>
    </row>
    <row r="676" customHeight="1" spans="1:3">
      <c r="A676" s="100"/>
      <c r="B676" s="101" t="s">
        <v>693</v>
      </c>
      <c r="C676" s="104">
        <v>0</v>
      </c>
    </row>
    <row r="677" customHeight="1" spans="1:3">
      <c r="A677" s="100"/>
      <c r="B677" s="101" t="s">
        <v>694</v>
      </c>
      <c r="C677" s="104">
        <v>25930</v>
      </c>
    </row>
    <row r="678" customHeight="1" spans="1:3">
      <c r="A678" s="100"/>
      <c r="B678" s="101" t="s">
        <v>695</v>
      </c>
      <c r="C678" s="104">
        <v>25930</v>
      </c>
    </row>
    <row r="679" customHeight="1" spans="1:3">
      <c r="A679" s="100" t="s">
        <v>696</v>
      </c>
      <c r="B679" s="101" t="s">
        <v>697</v>
      </c>
      <c r="C679" s="104">
        <v>61096</v>
      </c>
    </row>
    <row r="680" customHeight="1" spans="1:3">
      <c r="A680" s="100"/>
      <c r="B680" s="101" t="s">
        <v>698</v>
      </c>
      <c r="C680" s="104">
        <v>3100</v>
      </c>
    </row>
    <row r="681" customHeight="1" spans="1:3">
      <c r="A681" s="100"/>
      <c r="B681" s="101" t="s">
        <v>213</v>
      </c>
      <c r="C681" s="104">
        <v>2377</v>
      </c>
    </row>
    <row r="682" customHeight="1" spans="1:3">
      <c r="A682" s="100"/>
      <c r="B682" s="101" t="s">
        <v>214</v>
      </c>
      <c r="C682" s="104">
        <v>0</v>
      </c>
    </row>
    <row r="683" customHeight="1" spans="1:3">
      <c r="A683" s="100"/>
      <c r="B683" s="101" t="s">
        <v>215</v>
      </c>
      <c r="C683" s="104">
        <v>0</v>
      </c>
    </row>
    <row r="684" customHeight="1" spans="1:3">
      <c r="A684" s="100"/>
      <c r="B684" s="101" t="s">
        <v>699</v>
      </c>
      <c r="C684" s="104">
        <v>723</v>
      </c>
    </row>
    <row r="685" customHeight="1" spans="1:3">
      <c r="A685" s="100"/>
      <c r="B685" s="101" t="s">
        <v>700</v>
      </c>
      <c r="C685" s="104">
        <v>9389</v>
      </c>
    </row>
    <row r="686" customHeight="1" spans="1:3">
      <c r="A686" s="100"/>
      <c r="B686" s="101" t="s">
        <v>701</v>
      </c>
      <c r="C686" s="104">
        <v>2191</v>
      </c>
    </row>
    <row r="687" customHeight="1" spans="1:3">
      <c r="A687" s="100"/>
      <c r="B687" s="101" t="s">
        <v>702</v>
      </c>
      <c r="C687" s="104">
        <v>2398</v>
      </c>
    </row>
    <row r="688" customHeight="1" spans="1:3">
      <c r="A688" s="100"/>
      <c r="B688" s="101" t="s">
        <v>703</v>
      </c>
      <c r="C688" s="104">
        <v>4000</v>
      </c>
    </row>
    <row r="689" customHeight="1" spans="1:3">
      <c r="A689" s="100"/>
      <c r="B689" s="101" t="s">
        <v>704</v>
      </c>
      <c r="C689" s="104">
        <v>0</v>
      </c>
    </row>
    <row r="690" customHeight="1" spans="1:3">
      <c r="A690" s="100"/>
      <c r="B690" s="101" t="s">
        <v>705</v>
      </c>
      <c r="C690" s="104">
        <v>0</v>
      </c>
    </row>
    <row r="691" customHeight="1" spans="1:3">
      <c r="A691" s="100"/>
      <c r="B691" s="101" t="s">
        <v>706</v>
      </c>
      <c r="C691" s="104">
        <v>283</v>
      </c>
    </row>
    <row r="692" customHeight="1" spans="1:3">
      <c r="A692" s="100"/>
      <c r="B692" s="101" t="s">
        <v>707</v>
      </c>
      <c r="C692" s="104">
        <v>0</v>
      </c>
    </row>
    <row r="693" customHeight="1" spans="1:3">
      <c r="A693" s="100"/>
      <c r="B693" s="101" t="s">
        <v>708</v>
      </c>
      <c r="C693" s="104">
        <v>85</v>
      </c>
    </row>
    <row r="694" customHeight="1" spans="1:3">
      <c r="A694" s="100"/>
      <c r="B694" s="101" t="s">
        <v>709</v>
      </c>
      <c r="C694" s="104">
        <v>0</v>
      </c>
    </row>
    <row r="695" customHeight="1" spans="1:3">
      <c r="A695" s="100"/>
      <c r="B695" s="101" t="s">
        <v>710</v>
      </c>
      <c r="C695" s="104">
        <v>0</v>
      </c>
    </row>
    <row r="696" customHeight="1" spans="1:3">
      <c r="A696" s="100"/>
      <c r="B696" s="101" t="s">
        <v>711</v>
      </c>
      <c r="C696" s="104">
        <v>0</v>
      </c>
    </row>
    <row r="697" customHeight="1" spans="1:3">
      <c r="A697" s="100"/>
      <c r="B697" s="101" t="s">
        <v>712</v>
      </c>
      <c r="C697" s="104">
        <v>0</v>
      </c>
    </row>
    <row r="698" customHeight="1" spans="1:3">
      <c r="A698" s="100"/>
      <c r="B698" s="101" t="s">
        <v>713</v>
      </c>
      <c r="C698" s="104">
        <v>0</v>
      </c>
    </row>
    <row r="699" customHeight="1" spans="1:3">
      <c r="A699" s="100"/>
      <c r="B699" s="101" t="s">
        <v>714</v>
      </c>
      <c r="C699" s="104">
        <v>432</v>
      </c>
    </row>
    <row r="700" customHeight="1" spans="1:3">
      <c r="A700" s="100"/>
      <c r="B700" s="101" t="s">
        <v>715</v>
      </c>
      <c r="C700" s="104">
        <v>273</v>
      </c>
    </row>
    <row r="701" customHeight="1" spans="1:3">
      <c r="A701" s="100"/>
      <c r="B701" s="101" t="s">
        <v>716</v>
      </c>
      <c r="C701" s="104">
        <v>0</v>
      </c>
    </row>
    <row r="702" customHeight="1" spans="1:3">
      <c r="A702" s="100"/>
      <c r="B702" s="101" t="s">
        <v>717</v>
      </c>
      <c r="C702" s="104">
        <v>0</v>
      </c>
    </row>
    <row r="703" customHeight="1" spans="1:3">
      <c r="A703" s="100"/>
      <c r="B703" s="101" t="s">
        <v>718</v>
      </c>
      <c r="C703" s="104">
        <v>273</v>
      </c>
    </row>
    <row r="704" customHeight="1" spans="1:3">
      <c r="A704" s="100"/>
      <c r="B704" s="101" t="s">
        <v>719</v>
      </c>
      <c r="C704" s="104">
        <v>23697</v>
      </c>
    </row>
    <row r="705" customHeight="1" spans="1:3">
      <c r="A705" s="100"/>
      <c r="B705" s="101" t="s">
        <v>720</v>
      </c>
      <c r="C705" s="104">
        <v>6267</v>
      </c>
    </row>
    <row r="706" customHeight="1" spans="1:3">
      <c r="A706" s="100"/>
      <c r="B706" s="101" t="s">
        <v>721</v>
      </c>
      <c r="C706" s="104">
        <v>0</v>
      </c>
    </row>
    <row r="707" customHeight="1" spans="1:3">
      <c r="A707" s="100"/>
      <c r="B707" s="101" t="s">
        <v>722</v>
      </c>
      <c r="C707" s="104">
        <v>3</v>
      </c>
    </row>
    <row r="708" customHeight="1" spans="1:3">
      <c r="A708" s="100"/>
      <c r="B708" s="101" t="s">
        <v>723</v>
      </c>
      <c r="C708" s="104">
        <v>0</v>
      </c>
    </row>
    <row r="709" customHeight="1" spans="1:3">
      <c r="A709" s="100"/>
      <c r="B709" s="101" t="s">
        <v>724</v>
      </c>
      <c r="C709" s="104">
        <v>1020</v>
      </c>
    </row>
    <row r="710" customHeight="1" spans="1:3">
      <c r="A710" s="100"/>
      <c r="B710" s="101" t="s">
        <v>725</v>
      </c>
      <c r="C710" s="104">
        <v>3435</v>
      </c>
    </row>
    <row r="711" customHeight="1" spans="1:3">
      <c r="A711" s="100"/>
      <c r="B711" s="101" t="s">
        <v>726</v>
      </c>
      <c r="C711" s="104">
        <v>0</v>
      </c>
    </row>
    <row r="712" customHeight="1" spans="1:3">
      <c r="A712" s="100"/>
      <c r="B712" s="101" t="s">
        <v>727</v>
      </c>
      <c r="C712" s="104">
        <v>36</v>
      </c>
    </row>
    <row r="713" customHeight="1" spans="1:3">
      <c r="A713" s="100"/>
      <c r="B713" s="101" t="s">
        <v>728</v>
      </c>
      <c r="C713" s="104">
        <v>801</v>
      </c>
    </row>
    <row r="714" customHeight="1" spans="1:3">
      <c r="A714" s="100"/>
      <c r="B714" s="101" t="s">
        <v>729</v>
      </c>
      <c r="C714" s="104">
        <v>9327</v>
      </c>
    </row>
    <row r="715" customHeight="1" spans="1:3">
      <c r="A715" s="100"/>
      <c r="B715" s="101" t="s">
        <v>730</v>
      </c>
      <c r="C715" s="104">
        <v>2808</v>
      </c>
    </row>
    <row r="716" customHeight="1" spans="1:3">
      <c r="A716" s="100"/>
      <c r="B716" s="101" t="s">
        <v>731</v>
      </c>
      <c r="C716" s="104">
        <v>109</v>
      </c>
    </row>
    <row r="717" customHeight="1" spans="1:3">
      <c r="A717" s="100"/>
      <c r="B717" s="101" t="s">
        <v>732</v>
      </c>
      <c r="C717" s="104">
        <v>39</v>
      </c>
    </row>
    <row r="718" customHeight="1" spans="1:3">
      <c r="A718" s="100"/>
      <c r="B718" s="101" t="s">
        <v>733</v>
      </c>
      <c r="C718" s="104">
        <v>70</v>
      </c>
    </row>
    <row r="719" customHeight="1" spans="1:3">
      <c r="A719" s="100"/>
      <c r="B719" s="101" t="s">
        <v>734</v>
      </c>
      <c r="C719" s="104">
        <v>0</v>
      </c>
    </row>
    <row r="720" customHeight="1" spans="1:3">
      <c r="A720" s="100"/>
      <c r="B720" s="101" t="s">
        <v>735</v>
      </c>
      <c r="C720" s="104">
        <v>0</v>
      </c>
    </row>
    <row r="721" customHeight="1" spans="1:3">
      <c r="A721" s="100"/>
      <c r="B721" s="101" t="s">
        <v>736</v>
      </c>
      <c r="C721" s="104">
        <v>0</v>
      </c>
    </row>
    <row r="722" customHeight="1" spans="1:3">
      <c r="A722" s="100"/>
      <c r="B722" s="101" t="s">
        <v>737</v>
      </c>
      <c r="C722" s="104">
        <v>0</v>
      </c>
    </row>
    <row r="723" customHeight="1" spans="1:3">
      <c r="A723" s="100"/>
      <c r="B723" s="101" t="s">
        <v>738</v>
      </c>
      <c r="C723" s="104">
        <v>16332</v>
      </c>
    </row>
    <row r="724" customHeight="1" spans="1:3">
      <c r="A724" s="100"/>
      <c r="B724" s="101" t="s">
        <v>739</v>
      </c>
      <c r="C724" s="104">
        <v>9692</v>
      </c>
    </row>
    <row r="725" customHeight="1" spans="1:3">
      <c r="A725" s="100"/>
      <c r="B725" s="101" t="s">
        <v>740</v>
      </c>
      <c r="C725" s="104">
        <v>3415</v>
      </c>
    </row>
    <row r="726" customHeight="1" spans="1:3">
      <c r="A726" s="100"/>
      <c r="B726" s="101" t="s">
        <v>741</v>
      </c>
      <c r="C726" s="104">
        <v>3225</v>
      </c>
    </row>
    <row r="727" customHeight="1" spans="1:3">
      <c r="A727" s="100"/>
      <c r="B727" s="101" t="s">
        <v>742</v>
      </c>
      <c r="C727" s="104">
        <v>0</v>
      </c>
    </row>
    <row r="728" customHeight="1" spans="1:3">
      <c r="A728" s="100"/>
      <c r="B728" s="101" t="s">
        <v>743</v>
      </c>
      <c r="C728" s="104">
        <v>0</v>
      </c>
    </row>
    <row r="729" customHeight="1" spans="1:3">
      <c r="A729" s="100"/>
      <c r="B729" s="101" t="s">
        <v>744</v>
      </c>
      <c r="C729" s="104">
        <v>0</v>
      </c>
    </row>
    <row r="730" customHeight="1" spans="1:3">
      <c r="A730" s="100"/>
      <c r="B730" s="101" t="s">
        <v>745</v>
      </c>
      <c r="C730" s="104">
        <v>0</v>
      </c>
    </row>
    <row r="731" customHeight="1" spans="1:3">
      <c r="A731" s="100"/>
      <c r="B731" s="101" t="s">
        <v>746</v>
      </c>
      <c r="C731" s="104">
        <v>0</v>
      </c>
    </row>
    <row r="732" customHeight="1" spans="1:3">
      <c r="A732" s="100"/>
      <c r="B732" s="101" t="s">
        <v>747</v>
      </c>
      <c r="C732" s="104">
        <v>11</v>
      </c>
    </row>
    <row r="733" customHeight="1" spans="1:3">
      <c r="A733" s="100"/>
      <c r="B733" s="101" t="s">
        <v>748</v>
      </c>
      <c r="C733" s="104">
        <v>0</v>
      </c>
    </row>
    <row r="734" customHeight="1" spans="1:3">
      <c r="A734" s="100"/>
      <c r="B734" s="101" t="s">
        <v>749</v>
      </c>
      <c r="C734" s="104">
        <v>2</v>
      </c>
    </row>
    <row r="735" customHeight="1" spans="1:3">
      <c r="A735" s="100"/>
      <c r="B735" s="101" t="s">
        <v>750</v>
      </c>
      <c r="C735" s="104">
        <v>9</v>
      </c>
    </row>
    <row r="736" customHeight="1" spans="1:3">
      <c r="A736" s="100"/>
      <c r="B736" s="101" t="s">
        <v>751</v>
      </c>
      <c r="C736" s="104">
        <v>1</v>
      </c>
    </row>
    <row r="737" customHeight="1" spans="1:3">
      <c r="A737" s="100"/>
      <c r="B737" s="101" t="s">
        <v>752</v>
      </c>
      <c r="C737" s="104">
        <v>1</v>
      </c>
    </row>
    <row r="738" customHeight="1" spans="1:3">
      <c r="A738" s="100"/>
      <c r="B738" s="101" t="s">
        <v>753</v>
      </c>
      <c r="C738" s="104">
        <v>0</v>
      </c>
    </row>
    <row r="739" customHeight="1" spans="1:3">
      <c r="A739" s="100"/>
      <c r="B739" s="101" t="s">
        <v>754</v>
      </c>
      <c r="C739" s="104">
        <v>2991</v>
      </c>
    </row>
    <row r="740" customHeight="1" spans="1:3">
      <c r="A740" s="100"/>
      <c r="B740" s="101" t="s">
        <v>213</v>
      </c>
      <c r="C740" s="104">
        <v>1169</v>
      </c>
    </row>
    <row r="741" customHeight="1" spans="1:3">
      <c r="A741" s="100"/>
      <c r="B741" s="101" t="s">
        <v>214</v>
      </c>
      <c r="C741" s="104">
        <v>43</v>
      </c>
    </row>
    <row r="742" customHeight="1" spans="1:3">
      <c r="A742" s="100"/>
      <c r="B742" s="101" t="s">
        <v>215</v>
      </c>
      <c r="C742" s="104">
        <v>0</v>
      </c>
    </row>
    <row r="743" customHeight="1" spans="1:3">
      <c r="A743" s="100"/>
      <c r="B743" s="101" t="s">
        <v>254</v>
      </c>
      <c r="C743" s="104">
        <v>0</v>
      </c>
    </row>
    <row r="744" customHeight="1" spans="1:3">
      <c r="A744" s="100"/>
      <c r="B744" s="101" t="s">
        <v>755</v>
      </c>
      <c r="C744" s="104">
        <v>0</v>
      </c>
    </row>
    <row r="745" customHeight="1" spans="1:3">
      <c r="A745" s="100"/>
      <c r="B745" s="101" t="s">
        <v>756</v>
      </c>
      <c r="C745" s="104">
        <v>12</v>
      </c>
    </row>
    <row r="746" customHeight="1" spans="1:3">
      <c r="A746" s="100"/>
      <c r="B746" s="101" t="s">
        <v>222</v>
      </c>
      <c r="C746" s="104">
        <v>980</v>
      </c>
    </row>
    <row r="747" customHeight="1" spans="1:3">
      <c r="A747" s="100"/>
      <c r="B747" s="101" t="s">
        <v>757</v>
      </c>
      <c r="C747" s="104">
        <v>787</v>
      </c>
    </row>
    <row r="748" customHeight="1" spans="1:3">
      <c r="A748" s="100"/>
      <c r="B748" s="101" t="s">
        <v>758</v>
      </c>
      <c r="C748" s="104">
        <v>5</v>
      </c>
    </row>
    <row r="749" customHeight="1" spans="1:3">
      <c r="A749" s="100"/>
      <c r="B749" s="101" t="s">
        <v>759</v>
      </c>
      <c r="C749" s="104">
        <v>5</v>
      </c>
    </row>
    <row r="750" customHeight="1" spans="1:3">
      <c r="A750" s="100"/>
      <c r="B750" s="101" t="s">
        <v>760</v>
      </c>
      <c r="C750" s="104">
        <v>5188</v>
      </c>
    </row>
    <row r="751" customHeight="1" spans="1:3">
      <c r="A751" s="100"/>
      <c r="B751" s="101" t="s">
        <v>761</v>
      </c>
      <c r="C751" s="104">
        <v>5188</v>
      </c>
    </row>
    <row r="752" customHeight="1" spans="1:3">
      <c r="A752" s="100" t="s">
        <v>762</v>
      </c>
      <c r="B752" s="101" t="s">
        <v>763</v>
      </c>
      <c r="C752" s="104">
        <v>18956</v>
      </c>
    </row>
    <row r="753" customHeight="1" spans="1:3">
      <c r="A753" s="100"/>
      <c r="B753" s="101" t="s">
        <v>764</v>
      </c>
      <c r="C753" s="104">
        <v>8825</v>
      </c>
    </row>
    <row r="754" customHeight="1" spans="1:3">
      <c r="A754" s="100"/>
      <c r="B754" s="101" t="s">
        <v>213</v>
      </c>
      <c r="C754" s="104">
        <v>6206</v>
      </c>
    </row>
    <row r="755" customHeight="1" spans="1:3">
      <c r="A755" s="100"/>
      <c r="B755" s="101" t="s">
        <v>214</v>
      </c>
      <c r="C755" s="104">
        <v>0</v>
      </c>
    </row>
    <row r="756" customHeight="1" spans="1:3">
      <c r="A756" s="100"/>
      <c r="B756" s="101" t="s">
        <v>215</v>
      </c>
      <c r="C756" s="104">
        <v>0</v>
      </c>
    </row>
    <row r="757" customHeight="1" spans="1:3">
      <c r="A757" s="100"/>
      <c r="B757" s="101" t="s">
        <v>765</v>
      </c>
      <c r="C757" s="104">
        <v>53</v>
      </c>
    </row>
    <row r="758" customHeight="1" spans="1:3">
      <c r="A758" s="100"/>
      <c r="B758" s="101" t="s">
        <v>766</v>
      </c>
      <c r="C758" s="104">
        <v>0</v>
      </c>
    </row>
    <row r="759" customHeight="1" spans="1:3">
      <c r="A759" s="100"/>
      <c r="B759" s="101" t="s">
        <v>767</v>
      </c>
      <c r="C759" s="104">
        <v>0</v>
      </c>
    </row>
    <row r="760" customHeight="1" spans="1:3">
      <c r="A760" s="100"/>
      <c r="B760" s="101" t="s">
        <v>768</v>
      </c>
      <c r="C760" s="104">
        <v>0</v>
      </c>
    </row>
    <row r="761" customHeight="1" spans="1:3">
      <c r="A761" s="100"/>
      <c r="B761" s="101" t="s">
        <v>769</v>
      </c>
      <c r="C761" s="104">
        <v>157</v>
      </c>
    </row>
    <row r="762" customHeight="1" spans="1:3">
      <c r="A762" s="100"/>
      <c r="B762" s="101" t="s">
        <v>770</v>
      </c>
      <c r="C762" s="104">
        <v>2409</v>
      </c>
    </row>
    <row r="763" customHeight="1" spans="1:3">
      <c r="A763" s="100"/>
      <c r="B763" s="101" t="s">
        <v>771</v>
      </c>
      <c r="C763" s="104">
        <v>516</v>
      </c>
    </row>
    <row r="764" customHeight="1" spans="1:3">
      <c r="A764" s="100"/>
      <c r="B764" s="101" t="s">
        <v>772</v>
      </c>
      <c r="C764" s="104">
        <v>496</v>
      </c>
    </row>
    <row r="765" customHeight="1" spans="1:3">
      <c r="A765" s="100"/>
      <c r="B765" s="101" t="s">
        <v>773</v>
      </c>
      <c r="C765" s="104">
        <v>0</v>
      </c>
    </row>
    <row r="766" customHeight="1" spans="1:3">
      <c r="A766" s="100"/>
      <c r="B766" s="101" t="s">
        <v>774</v>
      </c>
      <c r="C766" s="104">
        <v>20</v>
      </c>
    </row>
    <row r="767" customHeight="1" spans="1:3">
      <c r="A767" s="100"/>
      <c r="B767" s="101" t="s">
        <v>775</v>
      </c>
      <c r="C767" s="104">
        <v>8782</v>
      </c>
    </row>
    <row r="768" customHeight="1" spans="1:3">
      <c r="A768" s="100"/>
      <c r="B768" s="101" t="s">
        <v>776</v>
      </c>
      <c r="C768" s="104">
        <v>1726</v>
      </c>
    </row>
    <row r="769" customHeight="1" spans="1:3">
      <c r="A769" s="100"/>
      <c r="B769" s="101" t="s">
        <v>777</v>
      </c>
      <c r="C769" s="104">
        <v>4136</v>
      </c>
    </row>
    <row r="770" customHeight="1" spans="1:3">
      <c r="A770" s="100"/>
      <c r="B770" s="101" t="s">
        <v>778</v>
      </c>
      <c r="C770" s="104">
        <v>0</v>
      </c>
    </row>
    <row r="771" customHeight="1" spans="1:3">
      <c r="A771" s="100"/>
      <c r="B771" s="101" t="s">
        <v>779</v>
      </c>
      <c r="C771" s="104">
        <v>280</v>
      </c>
    </row>
    <row r="772" customHeight="1" spans="1:3">
      <c r="A772" s="100"/>
      <c r="B772" s="101" t="s">
        <v>780</v>
      </c>
      <c r="C772" s="104">
        <v>0</v>
      </c>
    </row>
    <row r="773" customHeight="1" spans="1:3">
      <c r="A773" s="100"/>
      <c r="B773" s="101" t="s">
        <v>781</v>
      </c>
      <c r="C773" s="104">
        <v>0</v>
      </c>
    </row>
    <row r="774" customHeight="1" spans="1:3">
      <c r="A774" s="100"/>
      <c r="B774" s="101" t="s">
        <v>782</v>
      </c>
      <c r="C774" s="104">
        <v>0</v>
      </c>
    </row>
    <row r="775" customHeight="1" spans="1:3">
      <c r="A775" s="100"/>
      <c r="B775" s="101" t="s">
        <v>783</v>
      </c>
      <c r="C775" s="104">
        <v>2640</v>
      </c>
    </row>
    <row r="776" customHeight="1" spans="1:3">
      <c r="A776" s="100"/>
      <c r="B776" s="101" t="s">
        <v>784</v>
      </c>
      <c r="C776" s="104">
        <v>5</v>
      </c>
    </row>
    <row r="777" customHeight="1" spans="1:3">
      <c r="A777" s="100"/>
      <c r="B777" s="101" t="s">
        <v>785</v>
      </c>
      <c r="C777" s="104">
        <v>0</v>
      </c>
    </row>
    <row r="778" customHeight="1" spans="1:3">
      <c r="A778" s="100"/>
      <c r="B778" s="101" t="s">
        <v>786</v>
      </c>
      <c r="C778" s="104">
        <v>0</v>
      </c>
    </row>
    <row r="779" customHeight="1" spans="1:3">
      <c r="A779" s="100"/>
      <c r="B779" s="101" t="s">
        <v>787</v>
      </c>
      <c r="C779" s="104">
        <v>0</v>
      </c>
    </row>
    <row r="780" customHeight="1" spans="1:3">
      <c r="A780" s="100"/>
      <c r="B780" s="101" t="s">
        <v>788</v>
      </c>
      <c r="C780" s="104">
        <v>0</v>
      </c>
    </row>
    <row r="781" customHeight="1" spans="1:3">
      <c r="A781" s="100"/>
      <c r="B781" s="101" t="s">
        <v>789</v>
      </c>
      <c r="C781" s="104">
        <v>0</v>
      </c>
    </row>
    <row r="782" customHeight="1" spans="1:3">
      <c r="A782" s="100"/>
      <c r="B782" s="101" t="s">
        <v>790</v>
      </c>
      <c r="C782" s="104">
        <v>5</v>
      </c>
    </row>
    <row r="783" customHeight="1" spans="1:3">
      <c r="A783" s="100"/>
      <c r="B783" s="101" t="s">
        <v>791</v>
      </c>
      <c r="C783" s="104">
        <v>0</v>
      </c>
    </row>
    <row r="784" customHeight="1" spans="1:3">
      <c r="A784" s="100"/>
      <c r="B784" s="101" t="s">
        <v>792</v>
      </c>
      <c r="C784" s="104">
        <v>0</v>
      </c>
    </row>
    <row r="785" customHeight="1" spans="1:3">
      <c r="A785" s="100"/>
      <c r="B785" s="101" t="s">
        <v>793</v>
      </c>
      <c r="C785" s="104">
        <v>0</v>
      </c>
    </row>
    <row r="786" customHeight="1" spans="1:3">
      <c r="A786" s="100"/>
      <c r="B786" s="101" t="s">
        <v>794</v>
      </c>
      <c r="C786" s="104">
        <v>0</v>
      </c>
    </row>
    <row r="787" customHeight="1" spans="1:3">
      <c r="A787" s="100"/>
      <c r="B787" s="101" t="s">
        <v>795</v>
      </c>
      <c r="C787" s="104">
        <v>0</v>
      </c>
    </row>
    <row r="788" customHeight="1" spans="1:3">
      <c r="A788" s="100"/>
      <c r="B788" s="101" t="s">
        <v>796</v>
      </c>
      <c r="C788" s="104">
        <v>0</v>
      </c>
    </row>
    <row r="789" customHeight="1" spans="1:3">
      <c r="A789" s="100"/>
      <c r="B789" s="101" t="s">
        <v>797</v>
      </c>
      <c r="C789" s="104">
        <v>0</v>
      </c>
    </row>
    <row r="790" customHeight="1" spans="1:3">
      <c r="A790" s="100"/>
      <c r="B790" s="101" t="s">
        <v>798</v>
      </c>
      <c r="C790" s="104">
        <v>0</v>
      </c>
    </row>
    <row r="791" customHeight="1" spans="1:3">
      <c r="A791" s="100"/>
      <c r="B791" s="101" t="s">
        <v>799</v>
      </c>
      <c r="C791" s="104">
        <v>0</v>
      </c>
    </row>
    <row r="792" customHeight="1" spans="1:3">
      <c r="A792" s="100"/>
      <c r="B792" s="101" t="s">
        <v>800</v>
      </c>
      <c r="C792" s="104">
        <v>0</v>
      </c>
    </row>
    <row r="793" customHeight="1" spans="1:3">
      <c r="A793" s="100"/>
      <c r="B793" s="101" t="s">
        <v>801</v>
      </c>
      <c r="C793" s="104">
        <v>0</v>
      </c>
    </row>
    <row r="794" customHeight="1" spans="1:3">
      <c r="A794" s="100"/>
      <c r="B794" s="101" t="s">
        <v>802</v>
      </c>
      <c r="C794" s="104">
        <v>0</v>
      </c>
    </row>
    <row r="795" customHeight="1" spans="1:3">
      <c r="A795" s="100"/>
      <c r="B795" s="101" t="s">
        <v>803</v>
      </c>
      <c r="C795" s="104">
        <v>0</v>
      </c>
    </row>
    <row r="796" customHeight="1" spans="1:3">
      <c r="A796" s="100"/>
      <c r="B796" s="101" t="s">
        <v>804</v>
      </c>
      <c r="C796" s="104">
        <v>0</v>
      </c>
    </row>
    <row r="797" customHeight="1" spans="1:3">
      <c r="A797" s="100"/>
      <c r="B797" s="101" t="s">
        <v>805</v>
      </c>
      <c r="C797" s="104">
        <v>0</v>
      </c>
    </row>
    <row r="798" customHeight="1" spans="1:3">
      <c r="A798" s="100"/>
      <c r="B798" s="101" t="s">
        <v>806</v>
      </c>
      <c r="C798" s="104">
        <v>0</v>
      </c>
    </row>
    <row r="799" customHeight="1" spans="1:3">
      <c r="A799" s="100"/>
      <c r="B799" s="101" t="s">
        <v>807</v>
      </c>
      <c r="C799" s="104">
        <v>0</v>
      </c>
    </row>
    <row r="800" customHeight="1" spans="1:3">
      <c r="A800" s="100"/>
      <c r="B800" s="101" t="s">
        <v>808</v>
      </c>
      <c r="C800" s="104">
        <v>0</v>
      </c>
    </row>
    <row r="801" customHeight="1" spans="1:3">
      <c r="A801" s="100"/>
      <c r="B801" s="101" t="s">
        <v>809</v>
      </c>
      <c r="C801" s="104">
        <v>0</v>
      </c>
    </row>
    <row r="802" customHeight="1" spans="1:3">
      <c r="A802" s="100"/>
      <c r="B802" s="101" t="s">
        <v>810</v>
      </c>
      <c r="C802" s="104">
        <v>0</v>
      </c>
    </row>
    <row r="803" customHeight="1" spans="1:3">
      <c r="A803" s="100"/>
      <c r="B803" s="101" t="s">
        <v>811</v>
      </c>
      <c r="C803" s="104">
        <v>0</v>
      </c>
    </row>
    <row r="804" customHeight="1" spans="1:3">
      <c r="A804" s="100"/>
      <c r="B804" s="101" t="s">
        <v>812</v>
      </c>
      <c r="C804" s="104">
        <v>165</v>
      </c>
    </row>
    <row r="805" customHeight="1" spans="1:3">
      <c r="A805" s="100"/>
      <c r="B805" s="101" t="s">
        <v>813</v>
      </c>
      <c r="C805" s="104">
        <v>165</v>
      </c>
    </row>
    <row r="806" customHeight="1" spans="1:3">
      <c r="A806" s="100"/>
      <c r="B806" s="101" t="s">
        <v>814</v>
      </c>
      <c r="C806" s="104">
        <v>503</v>
      </c>
    </row>
    <row r="807" customHeight="1" spans="1:3">
      <c r="A807" s="100"/>
      <c r="B807" s="101" t="s">
        <v>815</v>
      </c>
      <c r="C807" s="104">
        <v>419</v>
      </c>
    </row>
    <row r="808" customHeight="1" spans="1:3">
      <c r="A808" s="100"/>
      <c r="B808" s="101" t="s">
        <v>816</v>
      </c>
      <c r="C808" s="104">
        <v>84</v>
      </c>
    </row>
    <row r="809" customHeight="1" spans="1:3">
      <c r="A809" s="100"/>
      <c r="B809" s="101" t="s">
        <v>817</v>
      </c>
      <c r="C809" s="104">
        <v>0</v>
      </c>
    </row>
    <row r="810" customHeight="1" spans="1:3">
      <c r="A810" s="100"/>
      <c r="B810" s="101" t="s">
        <v>818</v>
      </c>
      <c r="C810" s="104">
        <v>0</v>
      </c>
    </row>
    <row r="811" customHeight="1" spans="1:3">
      <c r="A811" s="100"/>
      <c r="B811" s="101" t="s">
        <v>819</v>
      </c>
      <c r="C811" s="104">
        <v>0</v>
      </c>
    </row>
    <row r="812" customHeight="1" spans="1:3">
      <c r="A812" s="100"/>
      <c r="B812" s="101" t="s">
        <v>820</v>
      </c>
      <c r="C812" s="104">
        <v>0</v>
      </c>
    </row>
    <row r="813" customHeight="1" spans="1:3">
      <c r="A813" s="100"/>
      <c r="B813" s="101" t="s">
        <v>821</v>
      </c>
      <c r="C813" s="104">
        <v>0</v>
      </c>
    </row>
    <row r="814" customHeight="1" spans="1:3">
      <c r="A814" s="100"/>
      <c r="B814" s="101" t="s">
        <v>822</v>
      </c>
      <c r="C814" s="104">
        <v>0</v>
      </c>
    </row>
    <row r="815" customHeight="1" spans="1:3">
      <c r="A815" s="100"/>
      <c r="B815" s="101" t="s">
        <v>823</v>
      </c>
      <c r="C815" s="104">
        <v>0</v>
      </c>
    </row>
    <row r="816" customHeight="1" spans="1:3">
      <c r="A816" s="100"/>
      <c r="B816" s="101" t="s">
        <v>824</v>
      </c>
      <c r="C816" s="104">
        <v>0</v>
      </c>
    </row>
    <row r="817" customHeight="1" spans="1:3">
      <c r="A817" s="100"/>
      <c r="B817" s="101" t="s">
        <v>213</v>
      </c>
      <c r="C817" s="104">
        <v>0</v>
      </c>
    </row>
    <row r="818" customHeight="1" spans="1:3">
      <c r="A818" s="100"/>
      <c r="B818" s="101" t="s">
        <v>214</v>
      </c>
      <c r="C818" s="104">
        <v>0</v>
      </c>
    </row>
    <row r="819" customHeight="1" spans="1:3">
      <c r="A819" s="100"/>
      <c r="B819" s="101" t="s">
        <v>215</v>
      </c>
      <c r="C819" s="104">
        <v>0</v>
      </c>
    </row>
    <row r="820" customHeight="1" spans="1:3">
      <c r="A820" s="100"/>
      <c r="B820" s="101" t="s">
        <v>825</v>
      </c>
      <c r="C820" s="104">
        <v>0</v>
      </c>
    </row>
    <row r="821" customHeight="1" spans="1:3">
      <c r="A821" s="100"/>
      <c r="B821" s="101" t="s">
        <v>826</v>
      </c>
      <c r="C821" s="104">
        <v>0</v>
      </c>
    </row>
    <row r="822" customHeight="1" spans="1:3">
      <c r="A822" s="100"/>
      <c r="B822" s="101" t="s">
        <v>827</v>
      </c>
      <c r="C822" s="104">
        <v>0</v>
      </c>
    </row>
    <row r="823" customHeight="1" spans="1:3">
      <c r="A823" s="100"/>
      <c r="B823" s="101" t="s">
        <v>254</v>
      </c>
      <c r="C823" s="104">
        <v>0</v>
      </c>
    </row>
    <row r="824" customHeight="1" spans="1:3">
      <c r="A824" s="100"/>
      <c r="B824" s="101" t="s">
        <v>828</v>
      </c>
      <c r="C824" s="104">
        <v>0</v>
      </c>
    </row>
    <row r="825" customHeight="1" spans="1:3">
      <c r="A825" s="100"/>
      <c r="B825" s="101" t="s">
        <v>222</v>
      </c>
      <c r="C825" s="104">
        <v>0</v>
      </c>
    </row>
    <row r="826" customHeight="1" spans="1:3">
      <c r="A826" s="100"/>
      <c r="B826" s="101" t="s">
        <v>829</v>
      </c>
      <c r="C826" s="104">
        <v>0</v>
      </c>
    </row>
    <row r="827" customHeight="1" spans="1:3">
      <c r="A827" s="100"/>
      <c r="B827" s="101" t="s">
        <v>830</v>
      </c>
      <c r="C827" s="104">
        <v>160</v>
      </c>
    </row>
    <row r="828" customHeight="1" spans="1:3">
      <c r="A828" s="100"/>
      <c r="B828" s="101" t="s">
        <v>831</v>
      </c>
      <c r="C828" s="104">
        <v>160</v>
      </c>
    </row>
    <row r="829" customHeight="1" spans="1:3">
      <c r="A829" s="100" t="s">
        <v>832</v>
      </c>
      <c r="B829" s="101" t="s">
        <v>833</v>
      </c>
      <c r="C829" s="104">
        <v>92886</v>
      </c>
    </row>
    <row r="830" customHeight="1" spans="1:3">
      <c r="A830" s="100"/>
      <c r="B830" s="101" t="s">
        <v>834</v>
      </c>
      <c r="C830" s="104">
        <v>11685</v>
      </c>
    </row>
    <row r="831" customHeight="1" spans="1:3">
      <c r="A831" s="100"/>
      <c r="B831" s="101" t="s">
        <v>213</v>
      </c>
      <c r="C831" s="104">
        <v>5836</v>
      </c>
    </row>
    <row r="832" customHeight="1" spans="1:3">
      <c r="A832" s="100"/>
      <c r="B832" s="101" t="s">
        <v>214</v>
      </c>
      <c r="C832" s="104">
        <v>5</v>
      </c>
    </row>
    <row r="833" customHeight="1" spans="1:3">
      <c r="A833" s="100"/>
      <c r="B833" s="101" t="s">
        <v>215</v>
      </c>
      <c r="C833" s="104">
        <v>0</v>
      </c>
    </row>
    <row r="834" customHeight="1" spans="1:3">
      <c r="A834" s="100"/>
      <c r="B834" s="101" t="s">
        <v>835</v>
      </c>
      <c r="C834" s="104">
        <v>0</v>
      </c>
    </row>
    <row r="835" customHeight="1" spans="1:3">
      <c r="A835" s="100"/>
      <c r="B835" s="101" t="s">
        <v>836</v>
      </c>
      <c r="C835" s="104">
        <v>257</v>
      </c>
    </row>
    <row r="836" customHeight="1" spans="1:3">
      <c r="A836" s="100"/>
      <c r="B836" s="101" t="s">
        <v>837</v>
      </c>
      <c r="C836" s="104">
        <v>0</v>
      </c>
    </row>
    <row r="837" customHeight="1" spans="1:3">
      <c r="A837" s="100"/>
      <c r="B837" s="101" t="s">
        <v>838</v>
      </c>
      <c r="C837" s="104">
        <v>0</v>
      </c>
    </row>
    <row r="838" customHeight="1" spans="1:3">
      <c r="A838" s="100"/>
      <c r="B838" s="101" t="s">
        <v>839</v>
      </c>
      <c r="C838" s="104">
        <v>1001</v>
      </c>
    </row>
    <row r="839" customHeight="1" spans="1:3">
      <c r="A839" s="100"/>
      <c r="B839" s="101" t="s">
        <v>840</v>
      </c>
      <c r="C839" s="104">
        <v>0</v>
      </c>
    </row>
    <row r="840" customHeight="1" spans="1:3">
      <c r="A840" s="100"/>
      <c r="B840" s="101" t="s">
        <v>841</v>
      </c>
      <c r="C840" s="104">
        <v>4586</v>
      </c>
    </row>
    <row r="841" customHeight="1" spans="1:3">
      <c r="A841" s="100"/>
      <c r="B841" s="101" t="s">
        <v>842</v>
      </c>
      <c r="C841" s="104">
        <v>177</v>
      </c>
    </row>
    <row r="842" customHeight="1" spans="1:3">
      <c r="A842" s="100"/>
      <c r="B842" s="101" t="s">
        <v>843</v>
      </c>
      <c r="C842" s="104">
        <v>177</v>
      </c>
    </row>
    <row r="843" customHeight="1" spans="1:3">
      <c r="A843" s="100"/>
      <c r="B843" s="101" t="s">
        <v>844</v>
      </c>
      <c r="C843" s="104">
        <v>72144</v>
      </c>
    </row>
    <row r="844" customHeight="1" spans="1:3">
      <c r="A844" s="100"/>
      <c r="B844" s="101" t="s">
        <v>845</v>
      </c>
      <c r="C844" s="104">
        <v>0</v>
      </c>
    </row>
    <row r="845" customHeight="1" spans="1:3">
      <c r="A845" s="100"/>
      <c r="B845" s="101" t="s">
        <v>846</v>
      </c>
      <c r="C845" s="104">
        <v>72144</v>
      </c>
    </row>
    <row r="846" customHeight="1" spans="1:3">
      <c r="A846" s="100"/>
      <c r="B846" s="101" t="s">
        <v>847</v>
      </c>
      <c r="C846" s="104">
        <v>6263</v>
      </c>
    </row>
    <row r="847" customHeight="1" spans="1:3">
      <c r="A847" s="100"/>
      <c r="B847" s="101" t="s">
        <v>848</v>
      </c>
      <c r="C847" s="104">
        <v>6263</v>
      </c>
    </row>
    <row r="848" customHeight="1" spans="1:3">
      <c r="A848" s="100"/>
      <c r="B848" s="101" t="s">
        <v>849</v>
      </c>
      <c r="C848" s="104">
        <v>1567</v>
      </c>
    </row>
    <row r="849" customHeight="1" spans="1:3">
      <c r="A849" s="100"/>
      <c r="B849" s="101" t="s">
        <v>850</v>
      </c>
      <c r="C849" s="104">
        <v>1567</v>
      </c>
    </row>
    <row r="850" customHeight="1" spans="1:3">
      <c r="A850" s="100"/>
      <c r="B850" s="101" t="s">
        <v>851</v>
      </c>
      <c r="C850" s="104">
        <v>1050</v>
      </c>
    </row>
    <row r="851" customHeight="1" spans="1:3">
      <c r="A851" s="100"/>
      <c r="B851" s="101" t="s">
        <v>852</v>
      </c>
      <c r="C851" s="104">
        <v>1050</v>
      </c>
    </row>
    <row r="852" customHeight="1" spans="1:3">
      <c r="A852" s="100" t="s">
        <v>853</v>
      </c>
      <c r="B852" s="101" t="s">
        <v>854</v>
      </c>
      <c r="C852" s="104">
        <v>26481</v>
      </c>
    </row>
    <row r="853" customHeight="1" spans="1:3">
      <c r="A853" s="100"/>
      <c r="B853" s="101" t="s">
        <v>855</v>
      </c>
      <c r="C853" s="104">
        <v>12156</v>
      </c>
    </row>
    <row r="854" customHeight="1" spans="1:3">
      <c r="A854" s="100"/>
      <c r="B854" s="101" t="s">
        <v>213</v>
      </c>
      <c r="C854" s="104">
        <v>3097</v>
      </c>
    </row>
    <row r="855" customHeight="1" spans="1:3">
      <c r="A855" s="100"/>
      <c r="B855" s="101" t="s">
        <v>214</v>
      </c>
      <c r="C855" s="104">
        <v>0</v>
      </c>
    </row>
    <row r="856" customHeight="1" spans="1:3">
      <c r="A856" s="100"/>
      <c r="B856" s="101" t="s">
        <v>215</v>
      </c>
      <c r="C856" s="104">
        <v>0</v>
      </c>
    </row>
    <row r="857" customHeight="1" spans="1:3">
      <c r="A857" s="100"/>
      <c r="B857" s="101" t="s">
        <v>222</v>
      </c>
      <c r="C857" s="104">
        <v>6193</v>
      </c>
    </row>
    <row r="858" customHeight="1" spans="1:3">
      <c r="A858" s="100"/>
      <c r="B858" s="101" t="s">
        <v>856</v>
      </c>
      <c r="C858" s="104">
        <v>0</v>
      </c>
    </row>
    <row r="859" customHeight="1" spans="1:3">
      <c r="A859" s="100"/>
      <c r="B859" s="101" t="s">
        <v>857</v>
      </c>
      <c r="C859" s="104">
        <v>56</v>
      </c>
    </row>
    <row r="860" customHeight="1" spans="1:3">
      <c r="A860" s="100"/>
      <c r="B860" s="101" t="s">
        <v>858</v>
      </c>
      <c r="C860" s="104">
        <v>0</v>
      </c>
    </row>
    <row r="861" customHeight="1" spans="1:3">
      <c r="A861" s="100"/>
      <c r="B861" s="101" t="s">
        <v>859</v>
      </c>
      <c r="C861" s="104">
        <v>0</v>
      </c>
    </row>
    <row r="862" customHeight="1" spans="1:3">
      <c r="A862" s="100"/>
      <c r="B862" s="101" t="s">
        <v>860</v>
      </c>
      <c r="C862" s="104">
        <v>68</v>
      </c>
    </row>
    <row r="863" customHeight="1" spans="1:3">
      <c r="A863" s="100"/>
      <c r="B863" s="101" t="s">
        <v>861</v>
      </c>
      <c r="C863" s="104">
        <v>0</v>
      </c>
    </row>
    <row r="864" customHeight="1" spans="1:3">
      <c r="A864" s="100"/>
      <c r="B864" s="101" t="s">
        <v>862</v>
      </c>
      <c r="C864" s="104">
        <v>0</v>
      </c>
    </row>
    <row r="865" customHeight="1" spans="1:3">
      <c r="A865" s="100"/>
      <c r="B865" s="101" t="s">
        <v>863</v>
      </c>
      <c r="C865" s="104">
        <v>0</v>
      </c>
    </row>
    <row r="866" customHeight="1" spans="1:3">
      <c r="A866" s="100"/>
      <c r="B866" s="101" t="s">
        <v>864</v>
      </c>
      <c r="C866" s="104">
        <v>0</v>
      </c>
    </row>
    <row r="867" customHeight="1" spans="1:3">
      <c r="A867" s="100"/>
      <c r="B867" s="101" t="s">
        <v>865</v>
      </c>
      <c r="C867" s="104">
        <v>0</v>
      </c>
    </row>
    <row r="868" customHeight="1" spans="1:3">
      <c r="A868" s="100"/>
      <c r="B868" s="101" t="s">
        <v>866</v>
      </c>
      <c r="C868" s="104">
        <v>0</v>
      </c>
    </row>
    <row r="869" customHeight="1" spans="1:3">
      <c r="A869" s="100"/>
      <c r="B869" s="101" t="s">
        <v>867</v>
      </c>
      <c r="C869" s="104">
        <v>486</v>
      </c>
    </row>
    <row r="870" customHeight="1" spans="1:3">
      <c r="A870" s="100"/>
      <c r="B870" s="101" t="s">
        <v>868</v>
      </c>
      <c r="C870" s="104">
        <v>0</v>
      </c>
    </row>
    <row r="871" customHeight="1" spans="1:3">
      <c r="A871" s="100"/>
      <c r="B871" s="101" t="s">
        <v>869</v>
      </c>
      <c r="C871" s="104">
        <v>0</v>
      </c>
    </row>
    <row r="872" customHeight="1" spans="1:3">
      <c r="A872" s="100"/>
      <c r="B872" s="101" t="s">
        <v>870</v>
      </c>
      <c r="C872" s="104">
        <v>0</v>
      </c>
    </row>
    <row r="873" customHeight="1" spans="1:3">
      <c r="A873" s="100"/>
      <c r="B873" s="101" t="s">
        <v>871</v>
      </c>
      <c r="C873" s="104">
        <v>40</v>
      </c>
    </row>
    <row r="874" customHeight="1" spans="1:3">
      <c r="A874" s="100"/>
      <c r="B874" s="101" t="s">
        <v>872</v>
      </c>
      <c r="C874" s="104">
        <v>0</v>
      </c>
    </row>
    <row r="875" customHeight="1" spans="1:3">
      <c r="A875" s="100"/>
      <c r="B875" s="101" t="s">
        <v>873</v>
      </c>
      <c r="C875" s="104">
        <v>345</v>
      </c>
    </row>
    <row r="876" customHeight="1" spans="1:3">
      <c r="A876" s="100"/>
      <c r="B876" s="101" t="s">
        <v>874</v>
      </c>
      <c r="C876" s="104">
        <v>183</v>
      </c>
    </row>
    <row r="877" customHeight="1" spans="1:3">
      <c r="A877" s="100"/>
      <c r="B877" s="101" t="s">
        <v>875</v>
      </c>
      <c r="C877" s="104">
        <v>0</v>
      </c>
    </row>
    <row r="878" customHeight="1" spans="1:3">
      <c r="A878" s="100"/>
      <c r="B878" s="101" t="s">
        <v>876</v>
      </c>
      <c r="C878" s="104">
        <v>1688</v>
      </c>
    </row>
    <row r="879" customHeight="1" spans="1:3">
      <c r="A879" s="100"/>
      <c r="B879" s="101" t="s">
        <v>877</v>
      </c>
      <c r="C879" s="104">
        <v>852</v>
      </c>
    </row>
    <row r="880" customHeight="1" spans="1:3">
      <c r="A880" s="100"/>
      <c r="B880" s="101" t="s">
        <v>213</v>
      </c>
      <c r="C880" s="104">
        <v>0</v>
      </c>
    </row>
    <row r="881" customHeight="1" spans="1:3">
      <c r="A881" s="100"/>
      <c r="B881" s="101" t="s">
        <v>214</v>
      </c>
      <c r="C881" s="104">
        <v>0</v>
      </c>
    </row>
    <row r="882" customHeight="1" spans="1:3">
      <c r="A882" s="100"/>
      <c r="B882" s="101" t="s">
        <v>215</v>
      </c>
      <c r="C882" s="104">
        <v>0</v>
      </c>
    </row>
    <row r="883" customHeight="1" spans="1:3">
      <c r="A883" s="100"/>
      <c r="B883" s="101" t="s">
        <v>878</v>
      </c>
      <c r="C883" s="104">
        <v>425</v>
      </c>
    </row>
    <row r="884" customHeight="1" spans="1:3">
      <c r="A884" s="100"/>
      <c r="B884" s="101" t="s">
        <v>879</v>
      </c>
      <c r="C884" s="104">
        <v>100</v>
      </c>
    </row>
    <row r="885" customHeight="1" spans="1:3">
      <c r="A885" s="100"/>
      <c r="B885" s="101" t="s">
        <v>880</v>
      </c>
      <c r="C885" s="104">
        <v>0</v>
      </c>
    </row>
    <row r="886" customHeight="1" spans="1:3">
      <c r="A886" s="100"/>
      <c r="B886" s="101" t="s">
        <v>881</v>
      </c>
      <c r="C886" s="104">
        <v>20</v>
      </c>
    </row>
    <row r="887" customHeight="1" spans="1:3">
      <c r="A887" s="100"/>
      <c r="B887" s="101" t="s">
        <v>882</v>
      </c>
      <c r="C887" s="104">
        <v>35</v>
      </c>
    </row>
    <row r="888" customHeight="1" spans="1:3">
      <c r="A888" s="100"/>
      <c r="B888" s="101" t="s">
        <v>883</v>
      </c>
      <c r="C888" s="104">
        <v>0</v>
      </c>
    </row>
    <row r="889" customHeight="1" spans="1:3">
      <c r="A889" s="100"/>
      <c r="B889" s="101" t="s">
        <v>884</v>
      </c>
      <c r="C889" s="104">
        <v>0</v>
      </c>
    </row>
    <row r="890" customHeight="1" spans="1:3">
      <c r="A890" s="100"/>
      <c r="B890" s="101" t="s">
        <v>885</v>
      </c>
      <c r="C890" s="104">
        <v>0</v>
      </c>
    </row>
    <row r="891" customHeight="1" spans="1:3">
      <c r="A891" s="100"/>
      <c r="B891" s="101" t="s">
        <v>886</v>
      </c>
      <c r="C891" s="104">
        <v>0</v>
      </c>
    </row>
    <row r="892" customHeight="1" spans="1:3">
      <c r="A892" s="100"/>
      <c r="B892" s="101" t="s">
        <v>887</v>
      </c>
      <c r="C892" s="104">
        <v>0</v>
      </c>
    </row>
    <row r="893" customHeight="1" spans="1:3">
      <c r="A893" s="100"/>
      <c r="B893" s="101" t="s">
        <v>888</v>
      </c>
      <c r="C893" s="104">
        <v>0</v>
      </c>
    </row>
    <row r="894" customHeight="1" spans="1:3">
      <c r="A894" s="100"/>
      <c r="B894" s="101" t="s">
        <v>889</v>
      </c>
      <c r="C894" s="104">
        <v>0</v>
      </c>
    </row>
    <row r="895" customHeight="1" spans="1:3">
      <c r="A895" s="100"/>
      <c r="B895" s="101" t="s">
        <v>890</v>
      </c>
      <c r="C895" s="104">
        <v>0</v>
      </c>
    </row>
    <row r="896" customHeight="1" spans="1:3">
      <c r="A896" s="100"/>
      <c r="B896" s="101" t="s">
        <v>891</v>
      </c>
      <c r="C896" s="104">
        <v>0</v>
      </c>
    </row>
    <row r="897" customHeight="1" spans="1:3">
      <c r="A897" s="100"/>
      <c r="B897" s="101" t="s">
        <v>892</v>
      </c>
      <c r="C897" s="104">
        <v>50</v>
      </c>
    </row>
    <row r="898" customHeight="1" spans="1:3">
      <c r="A898" s="100"/>
      <c r="B898" s="101" t="s">
        <v>893</v>
      </c>
      <c r="C898" s="104">
        <v>0</v>
      </c>
    </row>
    <row r="899" customHeight="1" spans="1:3">
      <c r="A899" s="100"/>
      <c r="B899" s="101" t="s">
        <v>862</v>
      </c>
      <c r="C899" s="104">
        <v>0</v>
      </c>
    </row>
    <row r="900" customHeight="1" spans="1:3">
      <c r="A900" s="100"/>
      <c r="B900" s="101" t="s">
        <v>894</v>
      </c>
      <c r="C900" s="104">
        <v>222</v>
      </c>
    </row>
    <row r="901" customHeight="1" spans="1:3">
      <c r="A901" s="100"/>
      <c r="B901" s="101" t="s">
        <v>895</v>
      </c>
      <c r="C901" s="104">
        <v>11986</v>
      </c>
    </row>
    <row r="902" customHeight="1" spans="1:3">
      <c r="A902" s="100"/>
      <c r="B902" s="101" t="s">
        <v>213</v>
      </c>
      <c r="C902" s="104">
        <v>839</v>
      </c>
    </row>
    <row r="903" customHeight="1" spans="1:3">
      <c r="A903" s="100"/>
      <c r="B903" s="101" t="s">
        <v>214</v>
      </c>
      <c r="C903" s="104">
        <v>0</v>
      </c>
    </row>
    <row r="904" customHeight="1" spans="1:3">
      <c r="A904" s="100"/>
      <c r="B904" s="101" t="s">
        <v>215</v>
      </c>
      <c r="C904" s="104">
        <v>0</v>
      </c>
    </row>
    <row r="905" customHeight="1" spans="1:3">
      <c r="A905" s="100"/>
      <c r="B905" s="101" t="s">
        <v>896</v>
      </c>
      <c r="C905" s="104">
        <v>212</v>
      </c>
    </row>
    <row r="906" customHeight="1" spans="1:3">
      <c r="A906" s="100"/>
      <c r="B906" s="101" t="s">
        <v>897</v>
      </c>
      <c r="C906" s="104">
        <v>7399</v>
      </c>
    </row>
    <row r="907" customHeight="1" spans="1:3">
      <c r="A907" s="100"/>
      <c r="B907" s="101" t="s">
        <v>898</v>
      </c>
      <c r="C907" s="104">
        <v>3187</v>
      </c>
    </row>
    <row r="908" customHeight="1" spans="1:3">
      <c r="A908" s="100"/>
      <c r="B908" s="101" t="s">
        <v>899</v>
      </c>
      <c r="C908" s="104">
        <v>0</v>
      </c>
    </row>
    <row r="909" customHeight="1" spans="1:3">
      <c r="A909" s="100"/>
      <c r="B909" s="101" t="s">
        <v>900</v>
      </c>
      <c r="C909" s="104">
        <v>63</v>
      </c>
    </row>
    <row r="910" customHeight="1" spans="1:3">
      <c r="A910" s="100"/>
      <c r="B910" s="101" t="s">
        <v>901</v>
      </c>
      <c r="C910" s="104">
        <v>10</v>
      </c>
    </row>
    <row r="911" customHeight="1" spans="1:3">
      <c r="A911" s="100"/>
      <c r="B911" s="101" t="s">
        <v>902</v>
      </c>
      <c r="C911" s="104">
        <v>6</v>
      </c>
    </row>
    <row r="912" customHeight="1" spans="1:3">
      <c r="A912" s="100"/>
      <c r="B912" s="101" t="s">
        <v>903</v>
      </c>
      <c r="C912" s="104">
        <v>96</v>
      </c>
    </row>
    <row r="913" customHeight="1" spans="1:3">
      <c r="A913" s="100"/>
      <c r="B913" s="101" t="s">
        <v>904</v>
      </c>
      <c r="C913" s="104">
        <v>0</v>
      </c>
    </row>
    <row r="914" customHeight="1" spans="1:3">
      <c r="A914" s="100"/>
      <c r="B914" s="101" t="s">
        <v>905</v>
      </c>
      <c r="C914" s="104">
        <v>60</v>
      </c>
    </row>
    <row r="915" customHeight="1" spans="1:3">
      <c r="A915" s="100"/>
      <c r="B915" s="101" t="s">
        <v>906</v>
      </c>
      <c r="C915" s="104">
        <v>45</v>
      </c>
    </row>
    <row r="916" customHeight="1" spans="1:3">
      <c r="A916" s="100"/>
      <c r="B916" s="101" t="s">
        <v>907</v>
      </c>
      <c r="C916" s="104">
        <v>0</v>
      </c>
    </row>
    <row r="917" customHeight="1" spans="1:3">
      <c r="A917" s="100"/>
      <c r="B917" s="101" t="s">
        <v>908</v>
      </c>
      <c r="C917" s="104">
        <v>0</v>
      </c>
    </row>
    <row r="918" customHeight="1" spans="1:3">
      <c r="A918" s="100"/>
      <c r="B918" s="101" t="s">
        <v>909</v>
      </c>
      <c r="C918" s="104">
        <v>0</v>
      </c>
    </row>
    <row r="919" customHeight="1" spans="1:3">
      <c r="A919" s="100"/>
      <c r="B919" s="101" t="s">
        <v>910</v>
      </c>
      <c r="C919" s="104">
        <v>0</v>
      </c>
    </row>
    <row r="920" customHeight="1" spans="1:3">
      <c r="A920" s="100"/>
      <c r="B920" s="101" t="s">
        <v>911</v>
      </c>
      <c r="C920" s="104">
        <v>0</v>
      </c>
    </row>
    <row r="921" customHeight="1" spans="1:3">
      <c r="A921" s="100"/>
      <c r="B921" s="101" t="s">
        <v>912</v>
      </c>
      <c r="C921" s="104">
        <v>0</v>
      </c>
    </row>
    <row r="922" customHeight="1" spans="1:3">
      <c r="A922" s="100"/>
      <c r="B922" s="101" t="s">
        <v>913</v>
      </c>
      <c r="C922" s="104">
        <v>9</v>
      </c>
    </row>
    <row r="923" customHeight="1" spans="1:3">
      <c r="A923" s="100"/>
      <c r="B923" s="101" t="s">
        <v>889</v>
      </c>
      <c r="C923" s="104">
        <v>0</v>
      </c>
    </row>
    <row r="924" customHeight="1" spans="1:3">
      <c r="A924" s="100"/>
      <c r="B924" s="101" t="s">
        <v>914</v>
      </c>
      <c r="C924" s="104">
        <v>0</v>
      </c>
    </row>
    <row r="925" customHeight="1" spans="1:3">
      <c r="A925" s="100"/>
      <c r="B925" s="101" t="s">
        <v>915</v>
      </c>
      <c r="C925" s="104">
        <v>0</v>
      </c>
    </row>
    <row r="926" customHeight="1" spans="1:3">
      <c r="A926" s="100"/>
      <c r="B926" s="101" t="s">
        <v>916</v>
      </c>
      <c r="C926" s="104">
        <v>0</v>
      </c>
    </row>
    <row r="927" customHeight="1" spans="1:3">
      <c r="A927" s="100"/>
      <c r="B927" s="101" t="s">
        <v>917</v>
      </c>
      <c r="C927" s="104">
        <v>0</v>
      </c>
    </row>
    <row r="928" customHeight="1" spans="1:3">
      <c r="A928" s="100"/>
      <c r="B928" s="101" t="s">
        <v>918</v>
      </c>
      <c r="C928" s="104">
        <v>60</v>
      </c>
    </row>
    <row r="929" customHeight="1" spans="1:3">
      <c r="A929" s="100"/>
      <c r="B929" s="101" t="s">
        <v>919</v>
      </c>
      <c r="C929" s="104">
        <v>55</v>
      </c>
    </row>
    <row r="930" customHeight="1" spans="1:3">
      <c r="A930" s="100"/>
      <c r="B930" s="101" t="s">
        <v>213</v>
      </c>
      <c r="C930" s="104">
        <v>0</v>
      </c>
    </row>
    <row r="931" customHeight="1" spans="1:3">
      <c r="A931" s="100"/>
      <c r="B931" s="101" t="s">
        <v>214</v>
      </c>
      <c r="C931" s="104">
        <v>0</v>
      </c>
    </row>
    <row r="932" customHeight="1" spans="1:3">
      <c r="A932" s="100"/>
      <c r="B932" s="101" t="s">
        <v>215</v>
      </c>
      <c r="C932" s="104">
        <v>0</v>
      </c>
    </row>
    <row r="933" customHeight="1" spans="1:3">
      <c r="A933" s="100"/>
      <c r="B933" s="101" t="s">
        <v>920</v>
      </c>
      <c r="C933" s="104">
        <v>0</v>
      </c>
    </row>
    <row r="934" customHeight="1" spans="1:3">
      <c r="A934" s="100"/>
      <c r="B934" s="101" t="s">
        <v>921</v>
      </c>
      <c r="C934" s="104">
        <v>0</v>
      </c>
    </row>
    <row r="935" customHeight="1" spans="1:3">
      <c r="A935" s="100"/>
      <c r="B935" s="101" t="s">
        <v>922</v>
      </c>
      <c r="C935" s="104">
        <v>0</v>
      </c>
    </row>
    <row r="936" customHeight="1" spans="1:3">
      <c r="A936" s="100"/>
      <c r="B936" s="101" t="s">
        <v>923</v>
      </c>
      <c r="C936" s="104">
        <v>0</v>
      </c>
    </row>
    <row r="937" customHeight="1" spans="1:3">
      <c r="A937" s="100"/>
      <c r="B937" s="101" t="s">
        <v>924</v>
      </c>
      <c r="C937" s="104">
        <v>0</v>
      </c>
    </row>
    <row r="938" customHeight="1" spans="1:3">
      <c r="A938" s="100"/>
      <c r="B938" s="101" t="s">
        <v>222</v>
      </c>
      <c r="C938" s="104">
        <v>0</v>
      </c>
    </row>
    <row r="939" customHeight="1" spans="1:3">
      <c r="A939" s="100"/>
      <c r="B939" s="101" t="s">
        <v>925</v>
      </c>
      <c r="C939" s="104">
        <v>55</v>
      </c>
    </row>
    <row r="940" customHeight="1" spans="1:3">
      <c r="A940" s="100"/>
      <c r="B940" s="101" t="s">
        <v>926</v>
      </c>
      <c r="C940" s="104">
        <v>0</v>
      </c>
    </row>
    <row r="941" customHeight="1" spans="1:3">
      <c r="A941" s="100"/>
      <c r="B941" s="101" t="s">
        <v>927</v>
      </c>
      <c r="C941" s="104">
        <v>0</v>
      </c>
    </row>
    <row r="942" customHeight="1" spans="1:3">
      <c r="A942" s="100"/>
      <c r="B942" s="101" t="s">
        <v>928</v>
      </c>
      <c r="C942" s="104">
        <v>0</v>
      </c>
    </row>
    <row r="943" customHeight="1" spans="1:3">
      <c r="A943" s="100"/>
      <c r="B943" s="101" t="s">
        <v>929</v>
      </c>
      <c r="C943" s="104">
        <v>0</v>
      </c>
    </row>
    <row r="944" customHeight="1" spans="1:3">
      <c r="A944" s="100"/>
      <c r="B944" s="101" t="s">
        <v>930</v>
      </c>
      <c r="C944" s="104">
        <v>0</v>
      </c>
    </row>
    <row r="945" customHeight="1" spans="1:3">
      <c r="A945" s="100"/>
      <c r="B945" s="101" t="s">
        <v>931</v>
      </c>
      <c r="C945" s="104">
        <v>0</v>
      </c>
    </row>
    <row r="946" customHeight="1" spans="1:3">
      <c r="A946" s="100"/>
      <c r="B946" s="101" t="s">
        <v>932</v>
      </c>
      <c r="C946" s="104">
        <v>0</v>
      </c>
    </row>
    <row r="947" customHeight="1" spans="1:3">
      <c r="A947" s="100"/>
      <c r="B947" s="101" t="s">
        <v>933</v>
      </c>
      <c r="C947" s="104">
        <v>1432</v>
      </c>
    </row>
    <row r="948" customHeight="1" spans="1:3">
      <c r="A948" s="100"/>
      <c r="B948" s="101" t="s">
        <v>934</v>
      </c>
      <c r="C948" s="104">
        <v>0</v>
      </c>
    </row>
    <row r="949" customHeight="1" spans="1:3">
      <c r="A949" s="100"/>
      <c r="B949" s="101" t="s">
        <v>935</v>
      </c>
      <c r="C949" s="104">
        <v>1398</v>
      </c>
    </row>
    <row r="950" customHeight="1" spans="1:3">
      <c r="A950" s="100"/>
      <c r="B950" s="101" t="s">
        <v>936</v>
      </c>
      <c r="C950" s="104">
        <v>3</v>
      </c>
    </row>
    <row r="951" customHeight="1" spans="1:3">
      <c r="A951" s="100"/>
      <c r="B951" s="101" t="s">
        <v>937</v>
      </c>
      <c r="C951" s="104">
        <v>0</v>
      </c>
    </row>
    <row r="952" customHeight="1" spans="1:3">
      <c r="A952" s="100"/>
      <c r="B952" s="101" t="s">
        <v>938</v>
      </c>
      <c r="C952" s="104">
        <v>31</v>
      </c>
    </row>
    <row r="953" customHeight="1" spans="1:3">
      <c r="A953" s="100"/>
      <c r="B953" s="101" t="s">
        <v>939</v>
      </c>
      <c r="C953" s="104">
        <v>0</v>
      </c>
    </row>
    <row r="954" customHeight="1" spans="1:3">
      <c r="A954" s="100"/>
      <c r="B954" s="101" t="s">
        <v>940</v>
      </c>
      <c r="C954" s="104">
        <v>0</v>
      </c>
    </row>
    <row r="955" customHeight="1" spans="1:3">
      <c r="A955" s="100"/>
      <c r="B955" s="101" t="s">
        <v>941</v>
      </c>
      <c r="C955" s="104">
        <v>0</v>
      </c>
    </row>
    <row r="956" customHeight="1" spans="1:3">
      <c r="A956" s="100"/>
      <c r="B956" s="101" t="s">
        <v>942</v>
      </c>
      <c r="C956" s="104">
        <v>0</v>
      </c>
    </row>
    <row r="957" customHeight="1" spans="1:3">
      <c r="A957" s="100"/>
      <c r="B957" s="101" t="s">
        <v>943</v>
      </c>
      <c r="C957" s="104">
        <v>0</v>
      </c>
    </row>
    <row r="958" customHeight="1" spans="1:3">
      <c r="A958" s="100"/>
      <c r="B958" s="101" t="s">
        <v>944</v>
      </c>
      <c r="C958" s="104">
        <v>0</v>
      </c>
    </row>
    <row r="959" customHeight="1" spans="1:3">
      <c r="A959" s="100" t="s">
        <v>945</v>
      </c>
      <c r="B959" s="101" t="s">
        <v>946</v>
      </c>
      <c r="C959" s="104">
        <v>41561</v>
      </c>
    </row>
    <row r="960" customHeight="1" spans="1:3">
      <c r="A960" s="100"/>
      <c r="B960" s="101" t="s">
        <v>947</v>
      </c>
      <c r="C960" s="104">
        <v>40863</v>
      </c>
    </row>
    <row r="961" customHeight="1" spans="1:3">
      <c r="A961" s="100"/>
      <c r="B961" s="101" t="s">
        <v>213</v>
      </c>
      <c r="C961" s="104">
        <v>7960</v>
      </c>
    </row>
    <row r="962" customHeight="1" spans="1:3">
      <c r="A962" s="100"/>
      <c r="B962" s="101" t="s">
        <v>214</v>
      </c>
      <c r="C962" s="104">
        <v>0</v>
      </c>
    </row>
    <row r="963" customHeight="1" spans="1:3">
      <c r="A963" s="100"/>
      <c r="B963" s="101" t="s">
        <v>215</v>
      </c>
      <c r="C963" s="104">
        <v>0</v>
      </c>
    </row>
    <row r="964" customHeight="1" spans="1:3">
      <c r="A964" s="100"/>
      <c r="B964" s="101" t="s">
        <v>948</v>
      </c>
      <c r="C964" s="104">
        <v>2566</v>
      </c>
    </row>
    <row r="965" customHeight="1" spans="1:3">
      <c r="A965" s="100"/>
      <c r="B965" s="101" t="s">
        <v>949</v>
      </c>
      <c r="C965" s="104">
        <v>3150</v>
      </c>
    </row>
    <row r="966" customHeight="1" spans="1:3">
      <c r="A966" s="100"/>
      <c r="B966" s="101" t="s">
        <v>950</v>
      </c>
      <c r="C966" s="104">
        <v>0</v>
      </c>
    </row>
    <row r="967" customHeight="1" spans="1:3">
      <c r="A967" s="100"/>
      <c r="B967" s="101" t="s">
        <v>951</v>
      </c>
      <c r="C967" s="104">
        <v>80</v>
      </c>
    </row>
    <row r="968" customHeight="1" spans="1:3">
      <c r="A968" s="100"/>
      <c r="B968" s="101" t="s">
        <v>952</v>
      </c>
      <c r="C968" s="104">
        <v>252</v>
      </c>
    </row>
    <row r="969" customHeight="1" spans="1:3">
      <c r="A969" s="100"/>
      <c r="B969" s="101" t="s">
        <v>953</v>
      </c>
      <c r="C969" s="104">
        <v>0</v>
      </c>
    </row>
    <row r="970" customHeight="1" spans="1:3">
      <c r="A970" s="100"/>
      <c r="B970" s="101" t="s">
        <v>954</v>
      </c>
      <c r="C970" s="104">
        <v>0</v>
      </c>
    </row>
    <row r="971" customHeight="1" spans="1:3">
      <c r="A971" s="100"/>
      <c r="B971" s="101" t="s">
        <v>955</v>
      </c>
      <c r="C971" s="104">
        <v>1011</v>
      </c>
    </row>
    <row r="972" customHeight="1" spans="1:3">
      <c r="A972" s="100"/>
      <c r="B972" s="101" t="s">
        <v>956</v>
      </c>
      <c r="C972" s="104">
        <v>0</v>
      </c>
    </row>
    <row r="973" customHeight="1" spans="1:3">
      <c r="A973" s="100"/>
      <c r="B973" s="101" t="s">
        <v>957</v>
      </c>
      <c r="C973" s="104">
        <v>0</v>
      </c>
    </row>
    <row r="974" customHeight="1" spans="1:3">
      <c r="A974" s="100"/>
      <c r="B974" s="101" t="s">
        <v>958</v>
      </c>
      <c r="C974" s="104">
        <v>0</v>
      </c>
    </row>
    <row r="975" customHeight="1" spans="1:3">
      <c r="A975" s="100"/>
      <c r="B975" s="101" t="s">
        <v>959</v>
      </c>
      <c r="C975" s="104">
        <v>0</v>
      </c>
    </row>
    <row r="976" customHeight="1" spans="1:3">
      <c r="A976" s="100"/>
      <c r="B976" s="101" t="s">
        <v>960</v>
      </c>
      <c r="C976" s="104">
        <v>0</v>
      </c>
    </row>
    <row r="977" customHeight="1" spans="1:3">
      <c r="A977" s="100"/>
      <c r="B977" s="101" t="s">
        <v>961</v>
      </c>
      <c r="C977" s="104">
        <v>0</v>
      </c>
    </row>
    <row r="978" customHeight="1" spans="1:3">
      <c r="A978" s="100"/>
      <c r="B978" s="101" t="s">
        <v>962</v>
      </c>
      <c r="C978" s="104">
        <v>0</v>
      </c>
    </row>
    <row r="979" customHeight="1" spans="1:3">
      <c r="A979" s="100"/>
      <c r="B979" s="101" t="s">
        <v>963</v>
      </c>
      <c r="C979" s="104">
        <v>0</v>
      </c>
    </row>
    <row r="980" customHeight="1" spans="1:3">
      <c r="A980" s="100"/>
      <c r="B980" s="101" t="s">
        <v>964</v>
      </c>
      <c r="C980" s="104">
        <v>0</v>
      </c>
    </row>
    <row r="981" customHeight="1" spans="1:3">
      <c r="A981" s="100"/>
      <c r="B981" s="101" t="s">
        <v>965</v>
      </c>
      <c r="C981" s="104">
        <v>25844</v>
      </c>
    </row>
    <row r="982" customHeight="1" spans="1:3">
      <c r="A982" s="100"/>
      <c r="B982" s="101" t="s">
        <v>966</v>
      </c>
      <c r="C982" s="104">
        <v>0</v>
      </c>
    </row>
    <row r="983" customHeight="1" spans="1:3">
      <c r="A983" s="100"/>
      <c r="B983" s="101" t="s">
        <v>213</v>
      </c>
      <c r="C983" s="104">
        <v>0</v>
      </c>
    </row>
    <row r="984" customHeight="1" spans="1:3">
      <c r="A984" s="100"/>
      <c r="B984" s="101" t="s">
        <v>214</v>
      </c>
      <c r="C984" s="104">
        <v>0</v>
      </c>
    </row>
    <row r="985" customHeight="1" spans="1:3">
      <c r="A985" s="100"/>
      <c r="B985" s="101" t="s">
        <v>215</v>
      </c>
      <c r="C985" s="104">
        <v>0</v>
      </c>
    </row>
    <row r="986" customHeight="1" spans="1:3">
      <c r="A986" s="100"/>
      <c r="B986" s="101" t="s">
        <v>967</v>
      </c>
      <c r="C986" s="104">
        <v>0</v>
      </c>
    </row>
    <row r="987" customHeight="1" spans="1:3">
      <c r="A987" s="100"/>
      <c r="B987" s="101" t="s">
        <v>968</v>
      </c>
      <c r="C987" s="104">
        <v>0</v>
      </c>
    </row>
    <row r="988" customHeight="1" spans="1:3">
      <c r="A988" s="100"/>
      <c r="B988" s="101" t="s">
        <v>969</v>
      </c>
      <c r="C988" s="104">
        <v>0</v>
      </c>
    </row>
    <row r="989" customHeight="1" spans="1:3">
      <c r="A989" s="100"/>
      <c r="B989" s="101" t="s">
        <v>970</v>
      </c>
      <c r="C989" s="104">
        <v>0</v>
      </c>
    </row>
    <row r="990" customHeight="1" spans="1:3">
      <c r="A990" s="100"/>
      <c r="B990" s="101" t="s">
        <v>971</v>
      </c>
      <c r="C990" s="104">
        <v>0</v>
      </c>
    </row>
    <row r="991" customHeight="1" spans="1:3">
      <c r="A991" s="100"/>
      <c r="B991" s="101" t="s">
        <v>972</v>
      </c>
      <c r="C991" s="104">
        <v>0</v>
      </c>
    </row>
    <row r="992" customHeight="1" spans="1:3">
      <c r="A992" s="100"/>
      <c r="B992" s="101" t="s">
        <v>973</v>
      </c>
      <c r="C992" s="104">
        <v>0</v>
      </c>
    </row>
    <row r="993" customHeight="1" spans="1:3">
      <c r="A993" s="100"/>
      <c r="B993" s="101" t="s">
        <v>213</v>
      </c>
      <c r="C993" s="104">
        <v>0</v>
      </c>
    </row>
    <row r="994" customHeight="1" spans="1:3">
      <c r="A994" s="100"/>
      <c r="B994" s="101" t="s">
        <v>214</v>
      </c>
      <c r="C994" s="104">
        <v>0</v>
      </c>
    </row>
    <row r="995" customHeight="1" spans="1:3">
      <c r="A995" s="100"/>
      <c r="B995" s="101" t="s">
        <v>215</v>
      </c>
      <c r="C995" s="104">
        <v>0</v>
      </c>
    </row>
    <row r="996" customHeight="1" spans="1:3">
      <c r="A996" s="100"/>
      <c r="B996" s="101" t="s">
        <v>974</v>
      </c>
      <c r="C996" s="104">
        <v>0</v>
      </c>
    </row>
    <row r="997" customHeight="1" spans="1:3">
      <c r="A997" s="100"/>
      <c r="B997" s="101" t="s">
        <v>975</v>
      </c>
      <c r="C997" s="104">
        <v>0</v>
      </c>
    </row>
    <row r="998" customHeight="1" spans="1:3">
      <c r="A998" s="100"/>
      <c r="B998" s="101" t="s">
        <v>976</v>
      </c>
      <c r="C998" s="104">
        <v>0</v>
      </c>
    </row>
    <row r="999" customHeight="1" spans="1:3">
      <c r="A999" s="100"/>
      <c r="B999" s="101" t="s">
        <v>977</v>
      </c>
      <c r="C999" s="104">
        <v>0</v>
      </c>
    </row>
    <row r="1000" customHeight="1" spans="1:3">
      <c r="A1000" s="100"/>
      <c r="B1000" s="101" t="s">
        <v>978</v>
      </c>
      <c r="C1000" s="104">
        <v>0</v>
      </c>
    </row>
    <row r="1001" customHeight="1" spans="1:3">
      <c r="A1001" s="100"/>
      <c r="B1001" s="101" t="s">
        <v>979</v>
      </c>
      <c r="C1001" s="104">
        <v>0</v>
      </c>
    </row>
    <row r="1002" customHeight="1" spans="1:3">
      <c r="A1002" s="100"/>
      <c r="B1002" s="101" t="s">
        <v>980</v>
      </c>
      <c r="C1002" s="104">
        <v>377</v>
      </c>
    </row>
    <row r="1003" customHeight="1" spans="1:3">
      <c r="A1003" s="100"/>
      <c r="B1003" s="101" t="s">
        <v>213</v>
      </c>
      <c r="C1003" s="104">
        <v>0</v>
      </c>
    </row>
    <row r="1004" customHeight="1" spans="1:3">
      <c r="A1004" s="100"/>
      <c r="B1004" s="101" t="s">
        <v>214</v>
      </c>
      <c r="C1004" s="104">
        <v>0</v>
      </c>
    </row>
    <row r="1005" customHeight="1" spans="1:3">
      <c r="A1005" s="100"/>
      <c r="B1005" s="101" t="s">
        <v>215</v>
      </c>
      <c r="C1005" s="104">
        <v>0</v>
      </c>
    </row>
    <row r="1006" customHeight="1" spans="1:3">
      <c r="A1006" s="100"/>
      <c r="B1006" s="101" t="s">
        <v>971</v>
      </c>
      <c r="C1006" s="104">
        <v>72</v>
      </c>
    </row>
    <row r="1007" customHeight="1" spans="1:3">
      <c r="A1007" s="100"/>
      <c r="B1007" s="101" t="s">
        <v>981</v>
      </c>
      <c r="C1007" s="104">
        <v>0</v>
      </c>
    </row>
    <row r="1008" customHeight="1" spans="1:3">
      <c r="A1008" s="100"/>
      <c r="B1008" s="101" t="s">
        <v>982</v>
      </c>
      <c r="C1008" s="104">
        <v>305</v>
      </c>
    </row>
    <row r="1009" customHeight="1" spans="1:3">
      <c r="A1009" s="100"/>
      <c r="B1009" s="101" t="s">
        <v>983</v>
      </c>
      <c r="C1009" s="104">
        <v>245</v>
      </c>
    </row>
    <row r="1010" customHeight="1" spans="1:3">
      <c r="A1010" s="100"/>
      <c r="B1010" s="101" t="s">
        <v>984</v>
      </c>
      <c r="C1010" s="104">
        <v>245</v>
      </c>
    </row>
    <row r="1011" customHeight="1" spans="1:3">
      <c r="A1011" s="100"/>
      <c r="B1011" s="101" t="s">
        <v>985</v>
      </c>
      <c r="C1011" s="104">
        <v>0</v>
      </c>
    </row>
    <row r="1012" customHeight="1" spans="1:3">
      <c r="A1012" s="100"/>
      <c r="B1012" s="101" t="s">
        <v>986</v>
      </c>
      <c r="C1012" s="104">
        <v>0</v>
      </c>
    </row>
    <row r="1013" customHeight="1" spans="1:3">
      <c r="A1013" s="100"/>
      <c r="B1013" s="101" t="s">
        <v>987</v>
      </c>
      <c r="C1013" s="104">
        <v>0</v>
      </c>
    </row>
    <row r="1014" customHeight="1" spans="1:3">
      <c r="A1014" s="100"/>
      <c r="B1014" s="101" t="s">
        <v>988</v>
      </c>
      <c r="C1014" s="104">
        <v>76</v>
      </c>
    </row>
    <row r="1015" customHeight="1" spans="1:3">
      <c r="A1015" s="100"/>
      <c r="B1015" s="101" t="s">
        <v>989</v>
      </c>
      <c r="C1015" s="104">
        <v>0</v>
      </c>
    </row>
    <row r="1016" customHeight="1" spans="1:3">
      <c r="A1016" s="100"/>
      <c r="B1016" s="101" t="s">
        <v>990</v>
      </c>
      <c r="C1016" s="104">
        <v>76</v>
      </c>
    </row>
    <row r="1017" customHeight="1" spans="1:3">
      <c r="A1017" s="100" t="s">
        <v>991</v>
      </c>
      <c r="B1017" s="101" t="s">
        <v>992</v>
      </c>
      <c r="C1017" s="104">
        <v>44652</v>
      </c>
    </row>
    <row r="1018" customHeight="1" spans="1:3">
      <c r="A1018" s="100"/>
      <c r="B1018" s="101" t="s">
        <v>993</v>
      </c>
      <c r="C1018" s="104">
        <v>0</v>
      </c>
    </row>
    <row r="1019" customHeight="1" spans="1:3">
      <c r="A1019" s="100"/>
      <c r="B1019" s="101" t="s">
        <v>213</v>
      </c>
      <c r="C1019" s="104">
        <v>0</v>
      </c>
    </row>
    <row r="1020" customHeight="1" spans="1:3">
      <c r="A1020" s="100"/>
      <c r="B1020" s="101" t="s">
        <v>214</v>
      </c>
      <c r="C1020" s="104">
        <v>0</v>
      </c>
    </row>
    <row r="1021" customHeight="1" spans="1:3">
      <c r="A1021" s="100"/>
      <c r="B1021" s="101" t="s">
        <v>215</v>
      </c>
      <c r="C1021" s="104">
        <v>0</v>
      </c>
    </row>
    <row r="1022" customHeight="1" spans="1:3">
      <c r="A1022" s="100"/>
      <c r="B1022" s="101" t="s">
        <v>994</v>
      </c>
      <c r="C1022" s="104">
        <v>0</v>
      </c>
    </row>
    <row r="1023" customHeight="1" spans="1:3">
      <c r="A1023" s="100"/>
      <c r="B1023" s="101" t="s">
        <v>995</v>
      </c>
      <c r="C1023" s="104">
        <v>0</v>
      </c>
    </row>
    <row r="1024" customHeight="1" spans="1:3">
      <c r="A1024" s="100"/>
      <c r="B1024" s="101" t="s">
        <v>996</v>
      </c>
      <c r="C1024" s="104">
        <v>0</v>
      </c>
    </row>
    <row r="1025" customHeight="1" spans="1:3">
      <c r="A1025" s="100"/>
      <c r="B1025" s="101" t="s">
        <v>997</v>
      </c>
      <c r="C1025" s="104">
        <v>0</v>
      </c>
    </row>
    <row r="1026" customHeight="1" spans="1:3">
      <c r="A1026" s="100"/>
      <c r="B1026" s="101" t="s">
        <v>998</v>
      </c>
      <c r="C1026" s="104">
        <v>0</v>
      </c>
    </row>
    <row r="1027" customHeight="1" spans="1:3">
      <c r="A1027" s="100"/>
      <c r="B1027" s="101" t="s">
        <v>999</v>
      </c>
      <c r="C1027" s="104">
        <v>0</v>
      </c>
    </row>
    <row r="1028" customHeight="1" spans="1:3">
      <c r="A1028" s="100"/>
      <c r="B1028" s="101" t="s">
        <v>1000</v>
      </c>
      <c r="C1028" s="104">
        <v>0</v>
      </c>
    </row>
    <row r="1029" customHeight="1" spans="1:3">
      <c r="A1029" s="100"/>
      <c r="B1029" s="101" t="s">
        <v>213</v>
      </c>
      <c r="C1029" s="104">
        <v>0</v>
      </c>
    </row>
    <row r="1030" customHeight="1" spans="1:3">
      <c r="A1030" s="100"/>
      <c r="B1030" s="101" t="s">
        <v>214</v>
      </c>
      <c r="C1030" s="104">
        <v>0</v>
      </c>
    </row>
    <row r="1031" customHeight="1" spans="1:3">
      <c r="A1031" s="100"/>
      <c r="B1031" s="101" t="s">
        <v>215</v>
      </c>
      <c r="C1031" s="104">
        <v>0</v>
      </c>
    </row>
    <row r="1032" customHeight="1" spans="1:3">
      <c r="A1032" s="100"/>
      <c r="B1032" s="101" t="s">
        <v>1001</v>
      </c>
      <c r="C1032" s="104">
        <v>0</v>
      </c>
    </row>
    <row r="1033" customHeight="1" spans="1:3">
      <c r="A1033" s="100"/>
      <c r="B1033" s="101" t="s">
        <v>1002</v>
      </c>
      <c r="C1033" s="104">
        <v>0</v>
      </c>
    </row>
    <row r="1034" customHeight="1" spans="1:3">
      <c r="A1034" s="100"/>
      <c r="B1034" s="101" t="s">
        <v>1003</v>
      </c>
      <c r="C1034" s="104">
        <v>0</v>
      </c>
    </row>
    <row r="1035" customHeight="1" spans="1:3">
      <c r="A1035" s="100"/>
      <c r="B1035" s="101" t="s">
        <v>1004</v>
      </c>
      <c r="C1035" s="104">
        <v>0</v>
      </c>
    </row>
    <row r="1036" customHeight="1" spans="1:3">
      <c r="A1036" s="100"/>
      <c r="B1036" s="101" t="s">
        <v>1005</v>
      </c>
      <c r="C1036" s="104">
        <v>0</v>
      </c>
    </row>
    <row r="1037" customHeight="1" spans="1:3">
      <c r="A1037" s="100"/>
      <c r="B1037" s="101" t="s">
        <v>1006</v>
      </c>
      <c r="C1037" s="104">
        <v>0</v>
      </c>
    </row>
    <row r="1038" customHeight="1" spans="1:3">
      <c r="A1038" s="100"/>
      <c r="B1038" s="101" t="s">
        <v>1007</v>
      </c>
      <c r="C1038" s="104">
        <v>0</v>
      </c>
    </row>
    <row r="1039" customHeight="1" spans="1:3">
      <c r="A1039" s="100"/>
      <c r="B1039" s="101" t="s">
        <v>1008</v>
      </c>
      <c r="C1039" s="104">
        <v>0</v>
      </c>
    </row>
    <row r="1040" customHeight="1" spans="1:3">
      <c r="A1040" s="100"/>
      <c r="B1040" s="101" t="s">
        <v>1009</v>
      </c>
      <c r="C1040" s="104">
        <v>0</v>
      </c>
    </row>
    <row r="1041" customHeight="1" spans="1:3">
      <c r="A1041" s="100"/>
      <c r="B1041" s="101" t="s">
        <v>1010</v>
      </c>
      <c r="C1041" s="104">
        <v>0</v>
      </c>
    </row>
    <row r="1042" customHeight="1" spans="1:3">
      <c r="A1042" s="100"/>
      <c r="B1042" s="101" t="s">
        <v>1011</v>
      </c>
      <c r="C1042" s="104">
        <v>0</v>
      </c>
    </row>
    <row r="1043" customHeight="1" spans="1:3">
      <c r="A1043" s="100"/>
      <c r="B1043" s="101" t="s">
        <v>1012</v>
      </c>
      <c r="C1043" s="104">
        <v>0</v>
      </c>
    </row>
    <row r="1044" customHeight="1" spans="1:3">
      <c r="A1044" s="100"/>
      <c r="B1044" s="101" t="s">
        <v>1013</v>
      </c>
      <c r="C1044" s="104">
        <v>0</v>
      </c>
    </row>
    <row r="1045" customHeight="1" spans="1:3">
      <c r="A1045" s="100"/>
      <c r="B1045" s="101" t="s">
        <v>213</v>
      </c>
      <c r="C1045" s="104">
        <v>0</v>
      </c>
    </row>
    <row r="1046" customHeight="1" spans="1:3">
      <c r="A1046" s="100"/>
      <c r="B1046" s="101" t="s">
        <v>214</v>
      </c>
      <c r="C1046" s="104">
        <v>0</v>
      </c>
    </row>
    <row r="1047" customHeight="1" spans="1:3">
      <c r="A1047" s="100"/>
      <c r="B1047" s="101" t="s">
        <v>215</v>
      </c>
      <c r="C1047" s="104">
        <v>0</v>
      </c>
    </row>
    <row r="1048" customHeight="1" spans="1:3">
      <c r="A1048" s="100"/>
      <c r="B1048" s="101" t="s">
        <v>1014</v>
      </c>
      <c r="C1048" s="104">
        <v>0</v>
      </c>
    </row>
    <row r="1049" customHeight="1" spans="1:3">
      <c r="A1049" s="100"/>
      <c r="B1049" s="101" t="s">
        <v>1015</v>
      </c>
      <c r="C1049" s="104">
        <v>42751</v>
      </c>
    </row>
    <row r="1050" customHeight="1" spans="1:3">
      <c r="A1050" s="100"/>
      <c r="B1050" s="101" t="s">
        <v>213</v>
      </c>
      <c r="C1050" s="104">
        <v>1754</v>
      </c>
    </row>
    <row r="1051" customHeight="1" spans="1:3">
      <c r="A1051" s="100"/>
      <c r="B1051" s="101" t="s">
        <v>214</v>
      </c>
      <c r="C1051" s="104">
        <v>240</v>
      </c>
    </row>
    <row r="1052" customHeight="1" spans="1:3">
      <c r="A1052" s="100"/>
      <c r="B1052" s="101" t="s">
        <v>215</v>
      </c>
      <c r="C1052" s="104">
        <v>0</v>
      </c>
    </row>
    <row r="1053" customHeight="1" spans="1:3">
      <c r="A1053" s="100"/>
      <c r="B1053" s="101" t="s">
        <v>1016</v>
      </c>
      <c r="C1053" s="104">
        <v>0</v>
      </c>
    </row>
    <row r="1054" customHeight="1" spans="1:3">
      <c r="A1054" s="100"/>
      <c r="B1054" s="101" t="s">
        <v>1017</v>
      </c>
      <c r="C1054" s="104">
        <v>0</v>
      </c>
    </row>
    <row r="1055" customHeight="1" spans="1:3">
      <c r="A1055" s="100"/>
      <c r="B1055" s="101" t="s">
        <v>1018</v>
      </c>
      <c r="C1055" s="104">
        <v>93</v>
      </c>
    </row>
    <row r="1056" customHeight="1" spans="1:3">
      <c r="A1056" s="100"/>
      <c r="B1056" s="101" t="s">
        <v>1019</v>
      </c>
      <c r="C1056" s="104">
        <v>0</v>
      </c>
    </row>
    <row r="1057" customHeight="1" spans="1:3">
      <c r="A1057" s="100"/>
      <c r="B1057" s="101" t="s">
        <v>1020</v>
      </c>
      <c r="C1057" s="104">
        <v>34447</v>
      </c>
    </row>
    <row r="1058" customHeight="1" spans="1:3">
      <c r="A1058" s="100"/>
      <c r="B1058" s="101" t="s">
        <v>222</v>
      </c>
      <c r="C1058" s="104">
        <v>539</v>
      </c>
    </row>
    <row r="1059" customHeight="1" spans="1:3">
      <c r="A1059" s="100"/>
      <c r="B1059" s="101" t="s">
        <v>1021</v>
      </c>
      <c r="C1059" s="104">
        <v>5678</v>
      </c>
    </row>
    <row r="1060" customHeight="1" spans="1:3">
      <c r="A1060" s="100"/>
      <c r="B1060" s="101" t="s">
        <v>1022</v>
      </c>
      <c r="C1060" s="104">
        <v>1413</v>
      </c>
    </row>
    <row r="1061" customHeight="1" spans="1:3">
      <c r="A1061" s="100"/>
      <c r="B1061" s="101" t="s">
        <v>213</v>
      </c>
      <c r="C1061" s="104">
        <v>1413</v>
      </c>
    </row>
    <row r="1062" customHeight="1" spans="1:3">
      <c r="A1062" s="100"/>
      <c r="B1062" s="101" t="s">
        <v>214</v>
      </c>
      <c r="C1062" s="104">
        <v>0</v>
      </c>
    </row>
    <row r="1063" customHeight="1" spans="1:3">
      <c r="A1063" s="100"/>
      <c r="B1063" s="101" t="s">
        <v>215</v>
      </c>
      <c r="C1063" s="104">
        <v>0</v>
      </c>
    </row>
    <row r="1064" customHeight="1" spans="1:3">
      <c r="A1064" s="100"/>
      <c r="B1064" s="101" t="s">
        <v>1023</v>
      </c>
      <c r="C1064" s="104">
        <v>0</v>
      </c>
    </row>
    <row r="1065" customHeight="1" spans="1:3">
      <c r="A1065" s="100"/>
      <c r="B1065" s="101" t="s">
        <v>1024</v>
      </c>
      <c r="C1065" s="104">
        <v>0</v>
      </c>
    </row>
    <row r="1066" customHeight="1" spans="1:3">
      <c r="A1066" s="100"/>
      <c r="B1066" s="101" t="s">
        <v>1025</v>
      </c>
      <c r="C1066" s="104">
        <v>0</v>
      </c>
    </row>
    <row r="1067" customHeight="1" spans="1:3">
      <c r="A1067" s="100"/>
      <c r="B1067" s="101" t="s">
        <v>1026</v>
      </c>
      <c r="C1067" s="104">
        <v>488</v>
      </c>
    </row>
    <row r="1068" customHeight="1" spans="1:3">
      <c r="A1068" s="100"/>
      <c r="B1068" s="101" t="s">
        <v>213</v>
      </c>
      <c r="C1068" s="104">
        <v>0</v>
      </c>
    </row>
    <row r="1069" customHeight="1" spans="1:3">
      <c r="A1069" s="100"/>
      <c r="B1069" s="101" t="s">
        <v>214</v>
      </c>
      <c r="C1069" s="104">
        <v>0</v>
      </c>
    </row>
    <row r="1070" customHeight="1" spans="1:3">
      <c r="A1070" s="100"/>
      <c r="B1070" s="101" t="s">
        <v>215</v>
      </c>
      <c r="C1070" s="104">
        <v>0</v>
      </c>
    </row>
    <row r="1071" customHeight="1" spans="1:3">
      <c r="A1071" s="100"/>
      <c r="B1071" s="101" t="s">
        <v>1027</v>
      </c>
      <c r="C1071" s="104">
        <v>0</v>
      </c>
    </row>
    <row r="1072" customHeight="1" spans="1:3">
      <c r="A1072" s="100"/>
      <c r="B1072" s="101" t="s">
        <v>1028</v>
      </c>
      <c r="C1072" s="104">
        <v>488</v>
      </c>
    </row>
    <row r="1073" customHeight="1" spans="1:3">
      <c r="A1073" s="100"/>
      <c r="B1073" s="101" t="s">
        <v>1029</v>
      </c>
      <c r="C1073" s="104">
        <v>0</v>
      </c>
    </row>
    <row r="1074" customHeight="1" spans="1:3">
      <c r="A1074" s="100"/>
      <c r="B1074" s="101" t="s">
        <v>1030</v>
      </c>
      <c r="C1074" s="104">
        <v>0</v>
      </c>
    </row>
    <row r="1075" customHeight="1" spans="1:3">
      <c r="A1075" s="100"/>
      <c r="B1075" s="101" t="s">
        <v>1031</v>
      </c>
      <c r="C1075" s="104">
        <v>0</v>
      </c>
    </row>
    <row r="1076" customHeight="1" spans="1:3">
      <c r="A1076" s="100"/>
      <c r="B1076" s="101" t="s">
        <v>1032</v>
      </c>
      <c r="C1076" s="104">
        <v>0</v>
      </c>
    </row>
    <row r="1077" customHeight="1" spans="1:3">
      <c r="A1077" s="100"/>
      <c r="B1077" s="101" t="s">
        <v>1033</v>
      </c>
      <c r="C1077" s="104">
        <v>0</v>
      </c>
    </row>
    <row r="1078" customHeight="1" spans="1:3">
      <c r="A1078" s="100"/>
      <c r="B1078" s="101" t="s">
        <v>1034</v>
      </c>
      <c r="C1078" s="104">
        <v>0</v>
      </c>
    </row>
    <row r="1079" customHeight="1" spans="1:3">
      <c r="A1079" s="100"/>
      <c r="B1079" s="101" t="s">
        <v>1035</v>
      </c>
      <c r="C1079" s="104">
        <v>0</v>
      </c>
    </row>
    <row r="1080" customHeight="1" spans="1:3">
      <c r="A1080" s="100"/>
      <c r="B1080" s="101" t="s">
        <v>1036</v>
      </c>
      <c r="C1080" s="104">
        <v>0</v>
      </c>
    </row>
    <row r="1081" customHeight="1" spans="1:3">
      <c r="A1081" s="100" t="s">
        <v>1037</v>
      </c>
      <c r="B1081" s="101" t="s">
        <v>1038</v>
      </c>
      <c r="C1081" s="104">
        <v>3942</v>
      </c>
    </row>
    <row r="1082" customHeight="1" spans="1:3">
      <c r="A1082" s="100"/>
      <c r="B1082" s="101" t="s">
        <v>1039</v>
      </c>
      <c r="C1082" s="104">
        <v>988</v>
      </c>
    </row>
    <row r="1083" customHeight="1" spans="1:3">
      <c r="A1083" s="100"/>
      <c r="B1083" s="101" t="s">
        <v>213</v>
      </c>
      <c r="C1083" s="104">
        <v>988</v>
      </c>
    </row>
    <row r="1084" customHeight="1" spans="1:3">
      <c r="A1084" s="100"/>
      <c r="B1084" s="101" t="s">
        <v>214</v>
      </c>
      <c r="C1084" s="104">
        <v>0</v>
      </c>
    </row>
    <row r="1085" customHeight="1" spans="1:3">
      <c r="A1085" s="100"/>
      <c r="B1085" s="101" t="s">
        <v>215</v>
      </c>
      <c r="C1085" s="104">
        <v>0</v>
      </c>
    </row>
    <row r="1086" customHeight="1" spans="1:3">
      <c r="A1086" s="100"/>
      <c r="B1086" s="101" t="s">
        <v>1040</v>
      </c>
      <c r="C1086" s="104">
        <v>0</v>
      </c>
    </row>
    <row r="1087" customHeight="1" spans="1:3">
      <c r="A1087" s="100"/>
      <c r="B1087" s="101" t="s">
        <v>1041</v>
      </c>
      <c r="C1087" s="104">
        <v>0</v>
      </c>
    </row>
    <row r="1088" customHeight="1" spans="1:3">
      <c r="A1088" s="100"/>
      <c r="B1088" s="101" t="s">
        <v>1042</v>
      </c>
      <c r="C1088" s="104">
        <v>0</v>
      </c>
    </row>
    <row r="1089" customHeight="1" spans="1:3">
      <c r="A1089" s="100"/>
      <c r="B1089" s="101" t="s">
        <v>1043</v>
      </c>
      <c r="C1089" s="104">
        <v>0</v>
      </c>
    </row>
    <row r="1090" customHeight="1" spans="1:3">
      <c r="A1090" s="100"/>
      <c r="B1090" s="101" t="s">
        <v>222</v>
      </c>
      <c r="C1090" s="104">
        <v>0</v>
      </c>
    </row>
    <row r="1091" customHeight="1" spans="1:3">
      <c r="A1091" s="100"/>
      <c r="B1091" s="101" t="s">
        <v>1044</v>
      </c>
      <c r="C1091" s="104">
        <v>0</v>
      </c>
    </row>
    <row r="1092" customHeight="1" spans="1:3">
      <c r="A1092" s="100"/>
      <c r="B1092" s="101" t="s">
        <v>1045</v>
      </c>
      <c r="C1092" s="104">
        <v>1209</v>
      </c>
    </row>
    <row r="1093" customHeight="1" spans="1:3">
      <c r="A1093" s="100"/>
      <c r="B1093" s="101" t="s">
        <v>213</v>
      </c>
      <c r="C1093" s="104">
        <v>0</v>
      </c>
    </row>
    <row r="1094" customHeight="1" spans="1:3">
      <c r="A1094" s="100"/>
      <c r="B1094" s="101" t="s">
        <v>214</v>
      </c>
      <c r="C1094" s="104">
        <v>0</v>
      </c>
    </row>
    <row r="1095" customHeight="1" spans="1:3">
      <c r="A1095" s="100"/>
      <c r="B1095" s="101" t="s">
        <v>215</v>
      </c>
      <c r="C1095" s="104">
        <v>0</v>
      </c>
    </row>
    <row r="1096" customHeight="1" spans="1:3">
      <c r="A1096" s="100"/>
      <c r="B1096" s="101" t="s">
        <v>1046</v>
      </c>
      <c r="C1096" s="104">
        <v>0</v>
      </c>
    </row>
    <row r="1097" customHeight="1" spans="1:3">
      <c r="A1097" s="100"/>
      <c r="B1097" s="101" t="s">
        <v>1047</v>
      </c>
      <c r="C1097" s="104">
        <v>1209</v>
      </c>
    </row>
    <row r="1098" customHeight="1" spans="1:3">
      <c r="A1098" s="100"/>
      <c r="B1098" s="101" t="s">
        <v>1048</v>
      </c>
      <c r="C1098" s="104">
        <v>1745</v>
      </c>
    </row>
    <row r="1099" customHeight="1" spans="1:3">
      <c r="A1099" s="100"/>
      <c r="B1099" s="101" t="s">
        <v>1049</v>
      </c>
      <c r="C1099" s="104">
        <v>0</v>
      </c>
    </row>
    <row r="1100" customHeight="1" spans="1:3">
      <c r="A1100" s="100"/>
      <c r="B1100" s="101" t="s">
        <v>1050</v>
      </c>
      <c r="C1100" s="104">
        <v>1745</v>
      </c>
    </row>
    <row r="1101" customHeight="1" spans="1:3">
      <c r="A1101" s="100" t="s">
        <v>1051</v>
      </c>
      <c r="B1101" s="101" t="s">
        <v>1052</v>
      </c>
      <c r="C1101" s="104">
        <v>2773</v>
      </c>
    </row>
    <row r="1102" customHeight="1" spans="1:3">
      <c r="A1102" s="100"/>
      <c r="B1102" s="101" t="s">
        <v>1053</v>
      </c>
      <c r="C1102" s="104">
        <v>2219</v>
      </c>
    </row>
    <row r="1103" customHeight="1" spans="1:3">
      <c r="A1103" s="100"/>
      <c r="B1103" s="101" t="s">
        <v>213</v>
      </c>
      <c r="C1103" s="104">
        <v>548</v>
      </c>
    </row>
    <row r="1104" customHeight="1" spans="1:3">
      <c r="A1104" s="100"/>
      <c r="B1104" s="101" t="s">
        <v>214</v>
      </c>
      <c r="C1104" s="104">
        <v>0</v>
      </c>
    </row>
    <row r="1105" customHeight="1" spans="1:3">
      <c r="A1105" s="100"/>
      <c r="B1105" s="101" t="s">
        <v>215</v>
      </c>
      <c r="C1105" s="104">
        <v>0</v>
      </c>
    </row>
    <row r="1106" customHeight="1" spans="1:3">
      <c r="A1106" s="100"/>
      <c r="B1106" s="101" t="s">
        <v>1054</v>
      </c>
      <c r="C1106" s="104">
        <v>0</v>
      </c>
    </row>
    <row r="1107" customHeight="1" spans="1:3">
      <c r="A1107" s="100"/>
      <c r="B1107" s="101" t="s">
        <v>222</v>
      </c>
      <c r="C1107" s="104">
        <v>0</v>
      </c>
    </row>
    <row r="1108" customHeight="1" spans="1:3">
      <c r="A1108" s="100"/>
      <c r="B1108" s="101" t="s">
        <v>1055</v>
      </c>
      <c r="C1108" s="104">
        <v>1671</v>
      </c>
    </row>
    <row r="1109" customHeight="1" spans="1:3">
      <c r="A1109" s="100"/>
      <c r="B1109" s="101" t="s">
        <v>1056</v>
      </c>
      <c r="C1109" s="104">
        <v>554</v>
      </c>
    </row>
    <row r="1110" customHeight="1" spans="1:3">
      <c r="A1110" s="100"/>
      <c r="B1110" s="101" t="s">
        <v>1057</v>
      </c>
      <c r="C1110" s="104">
        <v>0</v>
      </c>
    </row>
    <row r="1111" customHeight="1" spans="1:3">
      <c r="A1111" s="100"/>
      <c r="B1111" s="101" t="s">
        <v>1058</v>
      </c>
      <c r="C1111" s="104">
        <v>0</v>
      </c>
    </row>
    <row r="1112" customHeight="1" spans="1:3">
      <c r="A1112" s="100"/>
      <c r="B1112" s="101" t="s">
        <v>1059</v>
      </c>
      <c r="C1112" s="104">
        <v>0</v>
      </c>
    </row>
    <row r="1113" customHeight="1" spans="1:3">
      <c r="A1113" s="100"/>
      <c r="B1113" s="101" t="s">
        <v>1060</v>
      </c>
      <c r="C1113" s="104">
        <v>0</v>
      </c>
    </row>
    <row r="1114" customHeight="1" spans="1:3">
      <c r="A1114" s="100"/>
      <c r="B1114" s="101" t="s">
        <v>1061</v>
      </c>
      <c r="C1114" s="104">
        <v>0</v>
      </c>
    </row>
    <row r="1115" customHeight="1" spans="1:3">
      <c r="A1115" s="100"/>
      <c r="B1115" s="101" t="s">
        <v>1062</v>
      </c>
      <c r="C1115" s="104">
        <v>0</v>
      </c>
    </row>
    <row r="1116" customHeight="1" spans="1:3">
      <c r="A1116" s="100"/>
      <c r="B1116" s="101" t="s">
        <v>1063</v>
      </c>
      <c r="C1116" s="104">
        <v>0</v>
      </c>
    </row>
    <row r="1117" customHeight="1" spans="1:3">
      <c r="A1117" s="100"/>
      <c r="B1117" s="101" t="s">
        <v>1064</v>
      </c>
      <c r="C1117" s="104">
        <v>0</v>
      </c>
    </row>
    <row r="1118" customHeight="1" spans="1:3">
      <c r="A1118" s="100"/>
      <c r="B1118" s="101" t="s">
        <v>1065</v>
      </c>
      <c r="C1118" s="104">
        <v>554</v>
      </c>
    </row>
    <row r="1119" customHeight="1" spans="1:3">
      <c r="A1119" s="100"/>
      <c r="B1119" s="101" t="s">
        <v>1066</v>
      </c>
      <c r="C1119" s="104">
        <v>0</v>
      </c>
    </row>
    <row r="1120" customHeight="1" spans="1:3">
      <c r="A1120" s="100"/>
      <c r="B1120" s="101" t="s">
        <v>1067</v>
      </c>
      <c r="C1120" s="104">
        <v>0</v>
      </c>
    </row>
    <row r="1121" customHeight="1" spans="1:3">
      <c r="A1121" s="100"/>
      <c r="B1121" s="101" t="s">
        <v>1068</v>
      </c>
      <c r="C1121" s="104">
        <v>0</v>
      </c>
    </row>
    <row r="1122" customHeight="1" spans="1:3">
      <c r="A1122" s="100"/>
      <c r="B1122" s="101" t="s">
        <v>1069</v>
      </c>
      <c r="C1122" s="104">
        <v>0</v>
      </c>
    </row>
    <row r="1123" customHeight="1" spans="1:3">
      <c r="A1123" s="100"/>
      <c r="B1123" s="101" t="s">
        <v>1070</v>
      </c>
      <c r="C1123" s="104">
        <v>0</v>
      </c>
    </row>
    <row r="1124" customHeight="1" spans="1:3">
      <c r="A1124" s="100"/>
      <c r="B1124" s="101" t="s">
        <v>1071</v>
      </c>
      <c r="C1124" s="104">
        <v>0</v>
      </c>
    </row>
    <row r="1125" customHeight="1" spans="1:3">
      <c r="A1125" s="100"/>
      <c r="B1125" s="101" t="s">
        <v>1072</v>
      </c>
      <c r="C1125" s="104">
        <v>0</v>
      </c>
    </row>
    <row r="1126" customHeight="1" spans="1:3">
      <c r="A1126" s="100"/>
      <c r="B1126" s="101" t="s">
        <v>1073</v>
      </c>
      <c r="C1126" s="104">
        <v>0</v>
      </c>
    </row>
    <row r="1127" customHeight="1" spans="1:3">
      <c r="A1127" s="100"/>
      <c r="B1127" s="101" t="s">
        <v>1074</v>
      </c>
      <c r="C1127" s="104">
        <v>0</v>
      </c>
    </row>
    <row r="1128" customHeight="1" spans="1:3">
      <c r="A1128" s="100"/>
      <c r="B1128" s="101" t="s">
        <v>1075</v>
      </c>
      <c r="C1128" s="104">
        <v>0</v>
      </c>
    </row>
    <row r="1129" customHeight="1" spans="1:3">
      <c r="A1129" s="100"/>
      <c r="B1129" s="101" t="s">
        <v>1076</v>
      </c>
      <c r="C1129" s="104">
        <v>0</v>
      </c>
    </row>
    <row r="1130" customHeight="1" spans="1:3">
      <c r="A1130" s="100"/>
      <c r="B1130" s="101" t="s">
        <v>1077</v>
      </c>
      <c r="C1130" s="104">
        <v>0</v>
      </c>
    </row>
    <row r="1131" customHeight="1" spans="1:3">
      <c r="A1131" s="100" t="s">
        <v>1078</v>
      </c>
      <c r="B1131" s="101" t="s">
        <v>1079</v>
      </c>
      <c r="C1131" s="104">
        <v>0</v>
      </c>
    </row>
    <row r="1132" customHeight="1" spans="1:3">
      <c r="A1132" s="100"/>
      <c r="B1132" s="101" t="s">
        <v>1080</v>
      </c>
      <c r="C1132" s="104">
        <v>0</v>
      </c>
    </row>
    <row r="1133" customHeight="1" spans="1:3">
      <c r="A1133" s="100"/>
      <c r="B1133" s="101" t="s">
        <v>1081</v>
      </c>
      <c r="C1133" s="104">
        <v>0</v>
      </c>
    </row>
    <row r="1134" customHeight="1" spans="1:3">
      <c r="A1134" s="100"/>
      <c r="B1134" s="101" t="s">
        <v>1082</v>
      </c>
      <c r="C1134" s="104">
        <v>0</v>
      </c>
    </row>
    <row r="1135" customHeight="1" spans="1:3">
      <c r="A1135" s="100"/>
      <c r="B1135" s="101" t="s">
        <v>1083</v>
      </c>
      <c r="C1135" s="104">
        <v>0</v>
      </c>
    </row>
    <row r="1136" customHeight="1" spans="1:3">
      <c r="A1136" s="100"/>
      <c r="B1136" s="101" t="s">
        <v>1084</v>
      </c>
      <c r="C1136" s="104">
        <v>0</v>
      </c>
    </row>
    <row r="1137" customHeight="1" spans="1:3">
      <c r="A1137" s="100"/>
      <c r="B1137" s="101" t="s">
        <v>855</v>
      </c>
      <c r="C1137" s="104">
        <v>0</v>
      </c>
    </row>
    <row r="1138" customHeight="1" spans="1:3">
      <c r="A1138" s="100"/>
      <c r="B1138" s="101" t="s">
        <v>1085</v>
      </c>
      <c r="C1138" s="104">
        <v>0</v>
      </c>
    </row>
    <row r="1139" customHeight="1" spans="1:3">
      <c r="A1139" s="100"/>
      <c r="B1139" s="101" t="s">
        <v>1086</v>
      </c>
      <c r="C1139" s="104">
        <v>0</v>
      </c>
    </row>
    <row r="1140" customHeight="1" spans="1:3">
      <c r="A1140" s="100"/>
      <c r="B1140" s="101" t="s">
        <v>1087</v>
      </c>
      <c r="C1140" s="104">
        <v>0</v>
      </c>
    </row>
    <row r="1141" customHeight="1" spans="1:3">
      <c r="A1141" s="100" t="s">
        <v>1088</v>
      </c>
      <c r="B1141" s="101" t="s">
        <v>1089</v>
      </c>
      <c r="C1141" s="104">
        <v>14722</v>
      </c>
    </row>
    <row r="1142" customHeight="1" spans="1:3">
      <c r="A1142" s="100"/>
      <c r="B1142" s="101" t="s">
        <v>1090</v>
      </c>
      <c r="C1142" s="104">
        <v>13686</v>
      </c>
    </row>
    <row r="1143" customHeight="1" spans="1:3">
      <c r="A1143" s="100"/>
      <c r="B1143" s="101" t="s">
        <v>213</v>
      </c>
      <c r="C1143" s="104">
        <v>4444</v>
      </c>
    </row>
    <row r="1144" customHeight="1" spans="1:3">
      <c r="A1144" s="100"/>
      <c r="B1144" s="101" t="s">
        <v>214</v>
      </c>
      <c r="C1144" s="104">
        <v>0</v>
      </c>
    </row>
    <row r="1145" customHeight="1" spans="1:3">
      <c r="A1145" s="100"/>
      <c r="B1145" s="101" t="s">
        <v>215</v>
      </c>
      <c r="C1145" s="104">
        <v>0</v>
      </c>
    </row>
    <row r="1146" customHeight="1" spans="1:3">
      <c r="A1146" s="100"/>
      <c r="B1146" s="101" t="s">
        <v>1091</v>
      </c>
      <c r="C1146" s="104">
        <v>389</v>
      </c>
    </row>
    <row r="1147" customHeight="1" spans="1:3">
      <c r="A1147" s="100"/>
      <c r="B1147" s="101" t="s">
        <v>1092</v>
      </c>
      <c r="C1147" s="104">
        <v>26</v>
      </c>
    </row>
    <row r="1148" customHeight="1" spans="1:3">
      <c r="A1148" s="100"/>
      <c r="B1148" s="101" t="s">
        <v>1093</v>
      </c>
      <c r="C1148" s="104">
        <v>0</v>
      </c>
    </row>
    <row r="1149" customHeight="1" spans="1:3">
      <c r="A1149" s="100"/>
      <c r="B1149" s="101" t="s">
        <v>1094</v>
      </c>
      <c r="C1149" s="104">
        <v>49</v>
      </c>
    </row>
    <row r="1150" customHeight="1" spans="1:3">
      <c r="A1150" s="100"/>
      <c r="B1150" s="101" t="s">
        <v>1095</v>
      </c>
      <c r="C1150" s="104">
        <v>0</v>
      </c>
    </row>
    <row r="1151" customHeight="1" spans="1:3">
      <c r="A1151" s="100"/>
      <c r="B1151" s="101" t="s">
        <v>1096</v>
      </c>
      <c r="C1151" s="104">
        <v>0</v>
      </c>
    </row>
    <row r="1152" customHeight="1" spans="1:3">
      <c r="A1152" s="100"/>
      <c r="B1152" s="101" t="s">
        <v>1097</v>
      </c>
      <c r="C1152" s="104">
        <v>0</v>
      </c>
    </row>
    <row r="1153" customHeight="1" spans="1:3">
      <c r="A1153" s="100"/>
      <c r="B1153" s="101" t="s">
        <v>1098</v>
      </c>
      <c r="C1153" s="104">
        <v>0</v>
      </c>
    </row>
    <row r="1154" customHeight="1" spans="1:3">
      <c r="A1154" s="100"/>
      <c r="B1154" s="101" t="s">
        <v>1099</v>
      </c>
      <c r="C1154" s="104">
        <v>0</v>
      </c>
    </row>
    <row r="1155" customHeight="1" spans="1:3">
      <c r="A1155" s="100"/>
      <c r="B1155" s="101" t="s">
        <v>1100</v>
      </c>
      <c r="C1155" s="104">
        <v>0</v>
      </c>
    </row>
    <row r="1156" customHeight="1" spans="1:3">
      <c r="A1156" s="100"/>
      <c r="B1156" s="101" t="s">
        <v>1101</v>
      </c>
      <c r="C1156" s="104">
        <v>0</v>
      </c>
    </row>
    <row r="1157" customHeight="1" spans="1:3">
      <c r="A1157" s="100"/>
      <c r="B1157" s="101" t="s">
        <v>1102</v>
      </c>
      <c r="C1157" s="104">
        <v>0</v>
      </c>
    </row>
    <row r="1158" customHeight="1" spans="1:3">
      <c r="A1158" s="100"/>
      <c r="B1158" s="101" t="s">
        <v>1103</v>
      </c>
      <c r="C1158" s="104">
        <v>0</v>
      </c>
    </row>
    <row r="1159" customHeight="1" spans="1:3">
      <c r="A1159" s="100"/>
      <c r="B1159" s="101" t="s">
        <v>1104</v>
      </c>
      <c r="C1159" s="104">
        <v>0</v>
      </c>
    </row>
    <row r="1160" customHeight="1" spans="1:3">
      <c r="A1160" s="100"/>
      <c r="B1160" s="101" t="s">
        <v>1105</v>
      </c>
      <c r="C1160" s="104">
        <v>0</v>
      </c>
    </row>
    <row r="1161" customHeight="1" spans="1:3">
      <c r="A1161" s="100"/>
      <c r="B1161" s="101" t="s">
        <v>1106</v>
      </c>
      <c r="C1161" s="104">
        <v>0</v>
      </c>
    </row>
    <row r="1162" customHeight="1" spans="1:3">
      <c r="A1162" s="100"/>
      <c r="B1162" s="101" t="s">
        <v>1107</v>
      </c>
      <c r="C1162" s="104">
        <v>0</v>
      </c>
    </row>
    <row r="1163" customHeight="1" spans="1:3">
      <c r="A1163" s="100"/>
      <c r="B1163" s="101" t="s">
        <v>1108</v>
      </c>
      <c r="C1163" s="104">
        <v>0</v>
      </c>
    </row>
    <row r="1164" customHeight="1" spans="1:3">
      <c r="A1164" s="100"/>
      <c r="B1164" s="101" t="s">
        <v>1109</v>
      </c>
      <c r="C1164" s="104">
        <v>0</v>
      </c>
    </row>
    <row r="1165" customHeight="1" spans="1:3">
      <c r="A1165" s="100"/>
      <c r="B1165" s="101" t="s">
        <v>1110</v>
      </c>
      <c r="C1165" s="104">
        <v>36</v>
      </c>
    </row>
    <row r="1166" customHeight="1" spans="1:3">
      <c r="A1166" s="100"/>
      <c r="B1166" s="101" t="s">
        <v>1111</v>
      </c>
      <c r="C1166" s="104">
        <v>28</v>
      </c>
    </row>
    <row r="1167" customHeight="1" spans="1:3">
      <c r="A1167" s="100"/>
      <c r="B1167" s="101" t="s">
        <v>222</v>
      </c>
      <c r="C1167" s="104">
        <v>5392</v>
      </c>
    </row>
    <row r="1168" customHeight="1" spans="1:3">
      <c r="A1168" s="100"/>
      <c r="B1168" s="101" t="s">
        <v>1112</v>
      </c>
      <c r="C1168" s="104">
        <v>3322</v>
      </c>
    </row>
    <row r="1169" customHeight="1" spans="1:3">
      <c r="A1169" s="100"/>
      <c r="B1169" s="101" t="s">
        <v>1113</v>
      </c>
      <c r="C1169" s="104">
        <v>853</v>
      </c>
    </row>
    <row r="1170" customHeight="1" spans="1:3">
      <c r="A1170" s="100"/>
      <c r="B1170" s="101" t="s">
        <v>213</v>
      </c>
      <c r="C1170" s="104">
        <v>0</v>
      </c>
    </row>
    <row r="1171" customHeight="1" spans="1:3">
      <c r="A1171" s="100"/>
      <c r="B1171" s="101" t="s">
        <v>214</v>
      </c>
      <c r="C1171" s="104">
        <v>0</v>
      </c>
    </row>
    <row r="1172" customHeight="1" spans="1:3">
      <c r="A1172" s="100"/>
      <c r="B1172" s="101" t="s">
        <v>215</v>
      </c>
      <c r="C1172" s="104">
        <v>0</v>
      </c>
    </row>
    <row r="1173" customHeight="1" spans="1:3">
      <c r="A1173" s="100"/>
      <c r="B1173" s="101" t="s">
        <v>1114</v>
      </c>
      <c r="C1173" s="104">
        <v>180</v>
      </c>
    </row>
    <row r="1174" customHeight="1" spans="1:3">
      <c r="A1174" s="100"/>
      <c r="B1174" s="101" t="s">
        <v>1115</v>
      </c>
      <c r="C1174" s="104">
        <v>0</v>
      </c>
    </row>
    <row r="1175" customHeight="1" spans="1:3">
      <c r="A1175" s="100"/>
      <c r="B1175" s="101" t="s">
        <v>1116</v>
      </c>
      <c r="C1175" s="104">
        <v>0</v>
      </c>
    </row>
    <row r="1176" customHeight="1" spans="1:3">
      <c r="A1176" s="100"/>
      <c r="B1176" s="101" t="s">
        <v>1117</v>
      </c>
      <c r="C1176" s="104">
        <v>29</v>
      </c>
    </row>
    <row r="1177" customHeight="1" spans="1:3">
      <c r="A1177" s="100"/>
      <c r="B1177" s="101" t="s">
        <v>1118</v>
      </c>
      <c r="C1177" s="104">
        <v>0</v>
      </c>
    </row>
    <row r="1178" customHeight="1" spans="1:3">
      <c r="A1178" s="100"/>
      <c r="B1178" s="101" t="s">
        <v>1119</v>
      </c>
      <c r="C1178" s="104">
        <v>0</v>
      </c>
    </row>
    <row r="1179" customHeight="1" spans="1:3">
      <c r="A1179" s="100"/>
      <c r="B1179" s="101" t="s">
        <v>1120</v>
      </c>
      <c r="C1179" s="104">
        <v>0</v>
      </c>
    </row>
    <row r="1180" customHeight="1" spans="1:3">
      <c r="A1180" s="100"/>
      <c r="B1180" s="101" t="s">
        <v>1121</v>
      </c>
      <c r="C1180" s="104">
        <v>0</v>
      </c>
    </row>
    <row r="1181" customHeight="1" spans="1:3">
      <c r="A1181" s="100"/>
      <c r="B1181" s="101" t="s">
        <v>1122</v>
      </c>
      <c r="C1181" s="104">
        <v>0</v>
      </c>
    </row>
    <row r="1182" customHeight="1" spans="1:3">
      <c r="A1182" s="100"/>
      <c r="B1182" s="101" t="s">
        <v>1123</v>
      </c>
      <c r="C1182" s="104">
        <v>0</v>
      </c>
    </row>
    <row r="1183" customHeight="1" spans="1:3">
      <c r="A1183" s="100"/>
      <c r="B1183" s="101" t="s">
        <v>1124</v>
      </c>
      <c r="C1183" s="104">
        <v>644</v>
      </c>
    </row>
    <row r="1184" customHeight="1" spans="1:3">
      <c r="A1184" s="100"/>
      <c r="B1184" s="101" t="s">
        <v>1125</v>
      </c>
      <c r="C1184" s="104">
        <v>183</v>
      </c>
    </row>
    <row r="1185" customHeight="1" spans="1:3">
      <c r="A1185" s="100"/>
      <c r="B1185" s="101" t="s">
        <v>1126</v>
      </c>
      <c r="C1185" s="104">
        <v>183</v>
      </c>
    </row>
    <row r="1186" customHeight="1" spans="1:3">
      <c r="A1186" s="100" t="s">
        <v>1127</v>
      </c>
      <c r="B1186" s="101" t="s">
        <v>1128</v>
      </c>
      <c r="C1186" s="104">
        <v>28395</v>
      </c>
    </row>
    <row r="1187" customHeight="1" spans="1:3">
      <c r="A1187" s="100"/>
      <c r="B1187" s="101" t="s">
        <v>1129</v>
      </c>
      <c r="C1187" s="104">
        <v>2965</v>
      </c>
    </row>
    <row r="1188" customHeight="1" spans="1:3">
      <c r="A1188" s="100"/>
      <c r="B1188" s="101" t="s">
        <v>1130</v>
      </c>
      <c r="C1188" s="104">
        <v>0</v>
      </c>
    </row>
    <row r="1189" customHeight="1" spans="1:3">
      <c r="A1189" s="100"/>
      <c r="B1189" s="101" t="s">
        <v>1131</v>
      </c>
      <c r="C1189" s="104">
        <v>0</v>
      </c>
    </row>
    <row r="1190" customHeight="1" spans="1:3">
      <c r="A1190" s="100"/>
      <c r="B1190" s="101" t="s">
        <v>1132</v>
      </c>
      <c r="C1190" s="104">
        <v>0</v>
      </c>
    </row>
    <row r="1191" customHeight="1" spans="1:3">
      <c r="A1191" s="100"/>
      <c r="B1191" s="101" t="s">
        <v>1133</v>
      </c>
      <c r="C1191" s="104">
        <v>0</v>
      </c>
    </row>
    <row r="1192" customHeight="1" spans="1:3">
      <c r="A1192" s="100"/>
      <c r="B1192" s="101" t="s">
        <v>1134</v>
      </c>
      <c r="C1192" s="104">
        <v>0</v>
      </c>
    </row>
    <row r="1193" customHeight="1" spans="1:3">
      <c r="A1193" s="100"/>
      <c r="B1193" s="101" t="s">
        <v>1135</v>
      </c>
      <c r="C1193" s="104">
        <v>782</v>
      </c>
    </row>
    <row r="1194" customHeight="1" spans="1:3">
      <c r="A1194" s="100"/>
      <c r="B1194" s="101" t="s">
        <v>1136</v>
      </c>
      <c r="C1194" s="104">
        <v>1175</v>
      </c>
    </row>
    <row r="1195" customHeight="1" spans="1:3">
      <c r="A1195" s="100"/>
      <c r="B1195" s="101" t="s">
        <v>1137</v>
      </c>
      <c r="C1195" s="104">
        <v>0</v>
      </c>
    </row>
    <row r="1196" customHeight="1" spans="1:3">
      <c r="A1196" s="100"/>
      <c r="B1196" s="101" t="s">
        <v>1138</v>
      </c>
      <c r="C1196" s="104">
        <v>0</v>
      </c>
    </row>
    <row r="1197" customHeight="1" spans="1:3">
      <c r="A1197" s="100"/>
      <c r="B1197" s="101" t="s">
        <v>1139</v>
      </c>
      <c r="C1197" s="104">
        <v>805</v>
      </c>
    </row>
    <row r="1198" customHeight="1" spans="1:3">
      <c r="A1198" s="100"/>
      <c r="B1198" s="101" t="s">
        <v>1140</v>
      </c>
      <c r="C1198" s="104">
        <v>203</v>
      </c>
    </row>
    <row r="1199" customHeight="1" spans="1:3">
      <c r="A1199" s="100"/>
      <c r="B1199" s="101" t="s">
        <v>1141</v>
      </c>
      <c r="C1199" s="104">
        <v>25083</v>
      </c>
    </row>
    <row r="1200" customHeight="1" spans="1:3">
      <c r="A1200" s="100"/>
      <c r="B1200" s="101" t="s">
        <v>1142</v>
      </c>
      <c r="C1200" s="104">
        <v>25083</v>
      </c>
    </row>
    <row r="1201" customHeight="1" spans="1:3">
      <c r="A1201" s="100"/>
      <c r="B1201" s="101" t="s">
        <v>1143</v>
      </c>
      <c r="C1201" s="104">
        <v>0</v>
      </c>
    </row>
    <row r="1202" customHeight="1" spans="1:3">
      <c r="A1202" s="100"/>
      <c r="B1202" s="101" t="s">
        <v>1144</v>
      </c>
      <c r="C1202" s="104">
        <v>0</v>
      </c>
    </row>
    <row r="1203" customHeight="1" spans="1:3">
      <c r="A1203" s="100"/>
      <c r="B1203" s="101" t="s">
        <v>1145</v>
      </c>
      <c r="C1203" s="104">
        <v>347</v>
      </c>
    </row>
    <row r="1204" customHeight="1" spans="1:3">
      <c r="A1204" s="100"/>
      <c r="B1204" s="101" t="s">
        <v>1146</v>
      </c>
      <c r="C1204" s="104">
        <v>0</v>
      </c>
    </row>
    <row r="1205" customHeight="1" spans="1:3">
      <c r="A1205" s="100"/>
      <c r="B1205" s="101" t="s">
        <v>1147</v>
      </c>
      <c r="C1205" s="104">
        <v>308</v>
      </c>
    </row>
    <row r="1206" customHeight="1" spans="1:3">
      <c r="A1206" s="100"/>
      <c r="B1206" s="101" t="s">
        <v>1148</v>
      </c>
      <c r="C1206" s="104">
        <v>39</v>
      </c>
    </row>
    <row r="1207" customHeight="1" spans="1:3">
      <c r="A1207" s="100" t="s">
        <v>1149</v>
      </c>
      <c r="B1207" s="101" t="s">
        <v>1150</v>
      </c>
      <c r="C1207" s="104">
        <v>9411</v>
      </c>
    </row>
    <row r="1208" customHeight="1" spans="1:3">
      <c r="A1208" s="100"/>
      <c r="B1208" s="101" t="s">
        <v>1151</v>
      </c>
      <c r="C1208" s="104">
        <v>8413</v>
      </c>
    </row>
    <row r="1209" customHeight="1" spans="1:3">
      <c r="A1209" s="100"/>
      <c r="B1209" s="101" t="s">
        <v>213</v>
      </c>
      <c r="C1209" s="104">
        <v>0</v>
      </c>
    </row>
    <row r="1210" customHeight="1" spans="1:3">
      <c r="A1210" s="100"/>
      <c r="B1210" s="101" t="s">
        <v>214</v>
      </c>
      <c r="C1210" s="104">
        <v>0</v>
      </c>
    </row>
    <row r="1211" customHeight="1" spans="1:3">
      <c r="A1211" s="100"/>
      <c r="B1211" s="101" t="s">
        <v>215</v>
      </c>
      <c r="C1211" s="104">
        <v>0</v>
      </c>
    </row>
    <row r="1212" customHeight="1" spans="1:3">
      <c r="A1212" s="100"/>
      <c r="B1212" s="101" t="s">
        <v>1152</v>
      </c>
      <c r="C1212" s="104">
        <v>0</v>
      </c>
    </row>
    <row r="1213" customHeight="1" spans="1:3">
      <c r="A1213" s="100"/>
      <c r="B1213" s="101" t="s">
        <v>1153</v>
      </c>
      <c r="C1213" s="104">
        <v>0</v>
      </c>
    </row>
    <row r="1214" customHeight="1" spans="1:3">
      <c r="A1214" s="100"/>
      <c r="B1214" s="101" t="s">
        <v>1154</v>
      </c>
      <c r="C1214" s="104">
        <v>0</v>
      </c>
    </row>
    <row r="1215" customHeight="1" spans="1:3">
      <c r="A1215" s="100"/>
      <c r="B1215" s="101" t="s">
        <v>1155</v>
      </c>
      <c r="C1215" s="104">
        <v>0</v>
      </c>
    </row>
    <row r="1216" customHeight="1" spans="1:3">
      <c r="A1216" s="100"/>
      <c r="B1216" s="101" t="s">
        <v>1156</v>
      </c>
      <c r="C1216" s="104">
        <v>0</v>
      </c>
    </row>
    <row r="1217" customHeight="1" spans="1:3">
      <c r="A1217" s="100"/>
      <c r="B1217" s="101" t="s">
        <v>1157</v>
      </c>
      <c r="C1217" s="104">
        <v>1413</v>
      </c>
    </row>
    <row r="1218" customHeight="1" spans="1:3">
      <c r="A1218" s="100"/>
      <c r="B1218" s="101" t="s">
        <v>1158</v>
      </c>
      <c r="C1218" s="104">
        <v>0</v>
      </c>
    </row>
    <row r="1219" customHeight="1" spans="1:3">
      <c r="A1219" s="100"/>
      <c r="B1219" s="101" t="s">
        <v>1159</v>
      </c>
      <c r="C1219" s="104">
        <v>7000</v>
      </c>
    </row>
    <row r="1220" customHeight="1" spans="1:3">
      <c r="A1220" s="100"/>
      <c r="B1220" s="101" t="s">
        <v>1160</v>
      </c>
      <c r="C1220" s="104">
        <v>0</v>
      </c>
    </row>
    <row r="1221" customHeight="1" spans="1:3">
      <c r="A1221" s="100"/>
      <c r="B1221" s="101" t="s">
        <v>1161</v>
      </c>
      <c r="C1221" s="104">
        <v>0</v>
      </c>
    </row>
    <row r="1222" customHeight="1" spans="1:3">
      <c r="A1222" s="100"/>
      <c r="B1222" s="101" t="s">
        <v>1162</v>
      </c>
      <c r="C1222" s="104">
        <v>0</v>
      </c>
    </row>
    <row r="1223" customHeight="1" spans="1:3">
      <c r="A1223" s="100"/>
      <c r="B1223" s="101" t="s">
        <v>1163</v>
      </c>
      <c r="C1223" s="104">
        <v>0</v>
      </c>
    </row>
    <row r="1224" customHeight="1" spans="1:3">
      <c r="A1224" s="100"/>
      <c r="B1224" s="101" t="s">
        <v>222</v>
      </c>
      <c r="C1224" s="104">
        <v>0</v>
      </c>
    </row>
    <row r="1225" customHeight="1" spans="1:3">
      <c r="A1225" s="100"/>
      <c r="B1225" s="101" t="s">
        <v>1164</v>
      </c>
      <c r="C1225" s="104">
        <v>0</v>
      </c>
    </row>
    <row r="1226" customHeight="1" spans="1:3">
      <c r="A1226" s="100"/>
      <c r="B1226" s="101" t="s">
        <v>1165</v>
      </c>
      <c r="C1226" s="104">
        <v>0</v>
      </c>
    </row>
    <row r="1227" customHeight="1" spans="1:3">
      <c r="A1227" s="100"/>
      <c r="B1227" s="101" t="s">
        <v>1166</v>
      </c>
      <c r="C1227" s="104">
        <v>0</v>
      </c>
    </row>
    <row r="1228" customHeight="1" spans="1:3">
      <c r="A1228" s="100"/>
      <c r="B1228" s="101" t="s">
        <v>1167</v>
      </c>
      <c r="C1228" s="104">
        <v>0</v>
      </c>
    </row>
    <row r="1229" customHeight="1" spans="1:3">
      <c r="A1229" s="100"/>
      <c r="B1229" s="101" t="s">
        <v>1168</v>
      </c>
      <c r="C1229" s="104">
        <v>0</v>
      </c>
    </row>
    <row r="1230" customHeight="1" spans="1:3">
      <c r="A1230" s="100"/>
      <c r="B1230" s="101" t="s">
        <v>1169</v>
      </c>
      <c r="C1230" s="104">
        <v>0</v>
      </c>
    </row>
    <row r="1231" customHeight="1" spans="1:3">
      <c r="A1231" s="100"/>
      <c r="B1231" s="101" t="s">
        <v>1170</v>
      </c>
      <c r="C1231" s="104">
        <v>0</v>
      </c>
    </row>
    <row r="1232" customHeight="1" spans="1:3">
      <c r="A1232" s="100"/>
      <c r="B1232" s="101" t="s">
        <v>1171</v>
      </c>
      <c r="C1232" s="104">
        <v>344</v>
      </c>
    </row>
    <row r="1233" customHeight="1" spans="1:3">
      <c r="A1233" s="100"/>
      <c r="B1233" s="101" t="s">
        <v>1172</v>
      </c>
      <c r="C1233" s="104">
        <v>344</v>
      </c>
    </row>
    <row r="1234" customHeight="1" spans="1:3">
      <c r="A1234" s="100"/>
      <c r="B1234" s="101" t="s">
        <v>1173</v>
      </c>
      <c r="C1234" s="104">
        <v>0</v>
      </c>
    </row>
    <row r="1235" customHeight="1" spans="1:3">
      <c r="A1235" s="100"/>
      <c r="B1235" s="101" t="s">
        <v>1174</v>
      </c>
      <c r="C1235" s="104">
        <v>0</v>
      </c>
    </row>
    <row r="1236" customHeight="1" spans="1:3">
      <c r="A1236" s="100"/>
      <c r="B1236" s="101" t="s">
        <v>1175</v>
      </c>
      <c r="C1236" s="104">
        <v>0</v>
      </c>
    </row>
    <row r="1237" customHeight="1" spans="1:3">
      <c r="A1237" s="100"/>
      <c r="B1237" s="101" t="s">
        <v>1176</v>
      </c>
      <c r="C1237" s="104">
        <v>0</v>
      </c>
    </row>
    <row r="1238" customHeight="1" spans="1:3">
      <c r="A1238" s="100"/>
      <c r="B1238" s="101" t="s">
        <v>1177</v>
      </c>
      <c r="C1238" s="104">
        <v>654</v>
      </c>
    </row>
    <row r="1239" customHeight="1" spans="1:3">
      <c r="A1239" s="100"/>
      <c r="B1239" s="101" t="s">
        <v>1178</v>
      </c>
      <c r="C1239" s="104">
        <v>0</v>
      </c>
    </row>
    <row r="1240" customHeight="1" spans="1:3">
      <c r="A1240" s="100"/>
      <c r="B1240" s="101" t="s">
        <v>1179</v>
      </c>
      <c r="C1240" s="104">
        <v>0</v>
      </c>
    </row>
    <row r="1241" customHeight="1" spans="1:3">
      <c r="A1241" s="100"/>
      <c r="B1241" s="101" t="s">
        <v>1180</v>
      </c>
      <c r="C1241" s="104">
        <v>341</v>
      </c>
    </row>
    <row r="1242" customHeight="1" spans="1:3">
      <c r="A1242" s="100"/>
      <c r="B1242" s="101" t="s">
        <v>1181</v>
      </c>
      <c r="C1242" s="104">
        <v>170</v>
      </c>
    </row>
    <row r="1243" customHeight="1" spans="1:3">
      <c r="A1243" s="100"/>
      <c r="B1243" s="101" t="s">
        <v>1182</v>
      </c>
      <c r="C1243" s="104">
        <v>0</v>
      </c>
    </row>
    <row r="1244" customHeight="1" spans="1:3">
      <c r="A1244" s="100"/>
      <c r="B1244" s="101" t="s">
        <v>1183</v>
      </c>
      <c r="C1244" s="104">
        <v>0</v>
      </c>
    </row>
    <row r="1245" customHeight="1" spans="1:3">
      <c r="A1245" s="100"/>
      <c r="B1245" s="101" t="s">
        <v>1184</v>
      </c>
      <c r="C1245" s="104">
        <v>0</v>
      </c>
    </row>
    <row r="1246" customHeight="1" spans="1:3">
      <c r="A1246" s="100"/>
      <c r="B1246" s="101" t="s">
        <v>1185</v>
      </c>
      <c r="C1246" s="104">
        <v>0</v>
      </c>
    </row>
    <row r="1247" customHeight="1" spans="1:3">
      <c r="A1247" s="100"/>
      <c r="B1247" s="101" t="s">
        <v>1186</v>
      </c>
      <c r="C1247" s="104">
        <v>75</v>
      </c>
    </row>
    <row r="1248" customHeight="1" spans="1:3">
      <c r="A1248" s="100"/>
      <c r="B1248" s="101" t="s">
        <v>1187</v>
      </c>
      <c r="C1248" s="104">
        <v>0</v>
      </c>
    </row>
    <row r="1249" customHeight="1" spans="1:3">
      <c r="A1249" s="100"/>
      <c r="B1249" s="101" t="s">
        <v>1188</v>
      </c>
      <c r="C1249" s="104">
        <v>68</v>
      </c>
    </row>
    <row r="1250" customHeight="1" spans="1:3">
      <c r="A1250" s="100"/>
      <c r="B1250" s="101" t="s">
        <v>1189</v>
      </c>
      <c r="C1250" s="104">
        <v>0</v>
      </c>
    </row>
    <row r="1251" customHeight="1" spans="1:3">
      <c r="A1251" s="100" t="s">
        <v>1190</v>
      </c>
      <c r="B1251" s="101" t="s">
        <v>1191</v>
      </c>
      <c r="C1251" s="104">
        <v>11513</v>
      </c>
    </row>
    <row r="1252" customHeight="1" spans="1:3">
      <c r="A1252" s="100"/>
      <c r="B1252" s="101" t="s">
        <v>1192</v>
      </c>
      <c r="C1252" s="104">
        <v>2941</v>
      </c>
    </row>
    <row r="1253" customHeight="1" spans="1:3">
      <c r="A1253" s="100"/>
      <c r="B1253" s="101" t="s">
        <v>213</v>
      </c>
      <c r="C1253" s="104">
        <v>2073</v>
      </c>
    </row>
    <row r="1254" customHeight="1" spans="1:3">
      <c r="A1254" s="100"/>
      <c r="B1254" s="101" t="s">
        <v>214</v>
      </c>
      <c r="C1254" s="104">
        <v>0</v>
      </c>
    </row>
    <row r="1255" customHeight="1" spans="1:3">
      <c r="A1255" s="100"/>
      <c r="B1255" s="101" t="s">
        <v>215</v>
      </c>
      <c r="C1255" s="104">
        <v>0</v>
      </c>
    </row>
    <row r="1256" customHeight="1" spans="1:3">
      <c r="A1256" s="100"/>
      <c r="B1256" s="101" t="s">
        <v>1193</v>
      </c>
      <c r="C1256" s="104">
        <v>30</v>
      </c>
    </row>
    <row r="1257" customHeight="1" spans="1:3">
      <c r="A1257" s="100"/>
      <c r="B1257" s="101" t="s">
        <v>1194</v>
      </c>
      <c r="C1257" s="104">
        <v>0</v>
      </c>
    </row>
    <row r="1258" customHeight="1" spans="1:3">
      <c r="A1258" s="100"/>
      <c r="B1258" s="101" t="s">
        <v>1195</v>
      </c>
      <c r="C1258" s="104">
        <v>85</v>
      </c>
    </row>
    <row r="1259" customHeight="1" spans="1:3">
      <c r="A1259" s="100"/>
      <c r="B1259" s="101" t="s">
        <v>1196</v>
      </c>
      <c r="C1259" s="104">
        <v>532</v>
      </c>
    </row>
    <row r="1260" customHeight="1" spans="1:3">
      <c r="A1260" s="100"/>
      <c r="B1260" s="101" t="s">
        <v>1197</v>
      </c>
      <c r="C1260" s="104">
        <v>0</v>
      </c>
    </row>
    <row r="1261" customHeight="1" spans="1:3">
      <c r="A1261" s="100"/>
      <c r="B1261" s="101" t="s">
        <v>222</v>
      </c>
      <c r="C1261" s="104">
        <v>121</v>
      </c>
    </row>
    <row r="1262" customHeight="1" spans="1:3">
      <c r="A1262" s="100"/>
      <c r="B1262" s="101" t="s">
        <v>1198</v>
      </c>
      <c r="C1262" s="104">
        <v>100</v>
      </c>
    </row>
    <row r="1263" customHeight="1" spans="1:3">
      <c r="A1263" s="100"/>
      <c r="B1263" s="101" t="s">
        <v>1199</v>
      </c>
      <c r="C1263" s="104">
        <v>7175</v>
      </c>
    </row>
    <row r="1264" customHeight="1" spans="1:3">
      <c r="A1264" s="100"/>
      <c r="B1264" s="101" t="s">
        <v>213</v>
      </c>
      <c r="C1264" s="104">
        <v>304</v>
      </c>
    </row>
    <row r="1265" customHeight="1" spans="1:3">
      <c r="A1265" s="100"/>
      <c r="B1265" s="101" t="s">
        <v>214</v>
      </c>
      <c r="C1265" s="104">
        <v>0</v>
      </c>
    </row>
    <row r="1266" customHeight="1" spans="1:3">
      <c r="A1266" s="100"/>
      <c r="B1266" s="101" t="s">
        <v>215</v>
      </c>
      <c r="C1266" s="104">
        <v>0</v>
      </c>
    </row>
    <row r="1267" customHeight="1" spans="1:3">
      <c r="A1267" s="100"/>
      <c r="B1267" s="101" t="s">
        <v>1200</v>
      </c>
      <c r="C1267" s="104">
        <v>6871</v>
      </c>
    </row>
    <row r="1268" customHeight="1" spans="1:3">
      <c r="A1268" s="100"/>
      <c r="B1268" s="101" t="s">
        <v>222</v>
      </c>
      <c r="C1268" s="104">
        <v>0</v>
      </c>
    </row>
    <row r="1269" customHeight="1" spans="1:3">
      <c r="A1269" s="100"/>
      <c r="B1269" s="101" t="s">
        <v>1201</v>
      </c>
      <c r="C1269" s="104">
        <v>0</v>
      </c>
    </row>
    <row r="1270" customHeight="1" spans="1:3">
      <c r="A1270" s="100"/>
      <c r="B1270" s="101" t="s">
        <v>1202</v>
      </c>
      <c r="C1270" s="104">
        <v>0</v>
      </c>
    </row>
    <row r="1271" customHeight="1" spans="1:3">
      <c r="A1271" s="100"/>
      <c r="B1271" s="101" t="s">
        <v>213</v>
      </c>
      <c r="C1271" s="104">
        <v>0</v>
      </c>
    </row>
    <row r="1272" customHeight="1" spans="1:3">
      <c r="A1272" s="100"/>
      <c r="B1272" s="101" t="s">
        <v>214</v>
      </c>
      <c r="C1272" s="104">
        <v>0</v>
      </c>
    </row>
    <row r="1273" customHeight="1" spans="1:3">
      <c r="A1273" s="100"/>
      <c r="B1273" s="101" t="s">
        <v>215</v>
      </c>
      <c r="C1273" s="104">
        <v>0</v>
      </c>
    </row>
    <row r="1274" customHeight="1" spans="1:3">
      <c r="A1274" s="100"/>
      <c r="B1274" s="101" t="s">
        <v>1203</v>
      </c>
      <c r="C1274" s="104">
        <v>0</v>
      </c>
    </row>
    <row r="1275" customHeight="1" spans="1:3">
      <c r="A1275" s="100"/>
      <c r="B1275" s="101" t="s">
        <v>1204</v>
      </c>
      <c r="C1275" s="104">
        <v>0</v>
      </c>
    </row>
    <row r="1276" customHeight="1" spans="1:3">
      <c r="A1276" s="100"/>
      <c r="B1276" s="101" t="s">
        <v>222</v>
      </c>
      <c r="C1276" s="104">
        <v>0</v>
      </c>
    </row>
    <row r="1277" customHeight="1" spans="1:3">
      <c r="A1277" s="100"/>
      <c r="B1277" s="101" t="s">
        <v>1205</v>
      </c>
      <c r="C1277" s="104">
        <v>0</v>
      </c>
    </row>
    <row r="1278" customHeight="1" spans="1:3">
      <c r="A1278" s="100"/>
      <c r="B1278" s="101" t="s">
        <v>1206</v>
      </c>
      <c r="C1278" s="104">
        <v>787</v>
      </c>
    </row>
    <row r="1279" customHeight="1" spans="1:3">
      <c r="A1279" s="100"/>
      <c r="B1279" s="101" t="s">
        <v>213</v>
      </c>
      <c r="C1279" s="104">
        <v>672</v>
      </c>
    </row>
    <row r="1280" customHeight="1" spans="1:3">
      <c r="A1280" s="100"/>
      <c r="B1280" s="101" t="s">
        <v>214</v>
      </c>
      <c r="C1280" s="104">
        <v>55</v>
      </c>
    </row>
    <row r="1281" customHeight="1" spans="1:3">
      <c r="A1281" s="100"/>
      <c r="B1281" s="101" t="s">
        <v>215</v>
      </c>
      <c r="C1281" s="104">
        <v>0</v>
      </c>
    </row>
    <row r="1282" customHeight="1" spans="1:3">
      <c r="A1282" s="100"/>
      <c r="B1282" s="101" t="s">
        <v>1207</v>
      </c>
      <c r="C1282" s="104">
        <v>0</v>
      </c>
    </row>
    <row r="1283" customHeight="1" spans="1:3">
      <c r="A1283" s="100"/>
      <c r="B1283" s="101" t="s">
        <v>1208</v>
      </c>
      <c r="C1283" s="104">
        <v>35</v>
      </c>
    </row>
    <row r="1284" customHeight="1" spans="1:3">
      <c r="A1284" s="100"/>
      <c r="B1284" s="101" t="s">
        <v>1209</v>
      </c>
      <c r="C1284" s="104">
        <v>0</v>
      </c>
    </row>
    <row r="1285" customHeight="1" spans="1:3">
      <c r="A1285" s="100"/>
      <c r="B1285" s="101" t="s">
        <v>1210</v>
      </c>
      <c r="C1285" s="104">
        <v>0</v>
      </c>
    </row>
    <row r="1286" customHeight="1" spans="1:3">
      <c r="A1286" s="100"/>
      <c r="B1286" s="101" t="s">
        <v>1211</v>
      </c>
      <c r="C1286" s="104">
        <v>0</v>
      </c>
    </row>
    <row r="1287" customHeight="1" spans="1:3">
      <c r="A1287" s="100"/>
      <c r="B1287" s="101" t="s">
        <v>1212</v>
      </c>
      <c r="C1287" s="104">
        <v>0</v>
      </c>
    </row>
    <row r="1288" customHeight="1" spans="1:3">
      <c r="A1288" s="100"/>
      <c r="B1288" s="101" t="s">
        <v>1213</v>
      </c>
      <c r="C1288" s="104">
        <v>0</v>
      </c>
    </row>
    <row r="1289" customHeight="1" spans="1:3">
      <c r="A1289" s="100"/>
      <c r="B1289" s="101" t="s">
        <v>1214</v>
      </c>
      <c r="C1289" s="104">
        <v>0</v>
      </c>
    </row>
    <row r="1290" spans="1:3">
      <c r="A1290" s="100"/>
      <c r="B1290" s="101" t="s">
        <v>1215</v>
      </c>
      <c r="C1290" s="104">
        <v>25</v>
      </c>
    </row>
    <row r="1291" spans="1:3">
      <c r="A1291" s="100"/>
      <c r="B1291" s="101" t="s">
        <v>1216</v>
      </c>
      <c r="C1291" s="104">
        <v>146</v>
      </c>
    </row>
    <row r="1292" spans="1:3">
      <c r="A1292" s="100"/>
      <c r="B1292" s="101" t="s">
        <v>1217</v>
      </c>
      <c r="C1292" s="104">
        <v>140</v>
      </c>
    </row>
    <row r="1293" spans="1:3">
      <c r="A1293" s="100"/>
      <c r="B1293" s="101" t="s">
        <v>1218</v>
      </c>
      <c r="C1293" s="104">
        <v>0</v>
      </c>
    </row>
    <row r="1294" spans="1:3">
      <c r="A1294" s="100"/>
      <c r="B1294" s="101" t="s">
        <v>1219</v>
      </c>
      <c r="C1294" s="104">
        <v>6</v>
      </c>
    </row>
    <row r="1295" spans="1:3">
      <c r="A1295" s="100"/>
      <c r="B1295" s="101" t="s">
        <v>1220</v>
      </c>
      <c r="C1295" s="104">
        <v>456</v>
      </c>
    </row>
    <row r="1296" spans="1:3">
      <c r="A1296" s="100"/>
      <c r="B1296" s="101" t="s">
        <v>1221</v>
      </c>
      <c r="C1296" s="104">
        <v>405</v>
      </c>
    </row>
    <row r="1297" spans="1:3">
      <c r="A1297" s="100"/>
      <c r="B1297" s="101" t="s">
        <v>1222</v>
      </c>
      <c r="C1297" s="104">
        <v>0</v>
      </c>
    </row>
    <row r="1298" spans="1:3">
      <c r="A1298" s="100"/>
      <c r="B1298" s="101" t="s">
        <v>1223</v>
      </c>
      <c r="C1298" s="104">
        <v>51</v>
      </c>
    </row>
    <row r="1299" spans="1:3">
      <c r="A1299" s="100"/>
      <c r="B1299" s="101" t="s">
        <v>1224</v>
      </c>
      <c r="C1299" s="104">
        <v>8</v>
      </c>
    </row>
    <row r="1300" spans="1:3">
      <c r="A1300" s="100"/>
      <c r="B1300" s="101" t="s">
        <v>1225</v>
      </c>
      <c r="C1300" s="104">
        <v>8</v>
      </c>
    </row>
    <row r="1301" spans="1:3">
      <c r="A1301" s="100" t="s">
        <v>1226</v>
      </c>
      <c r="B1301" s="101" t="s">
        <v>1227</v>
      </c>
      <c r="C1301" s="104">
        <v>383</v>
      </c>
    </row>
    <row r="1302" spans="1:3">
      <c r="A1302" s="100"/>
      <c r="B1302" s="101" t="s">
        <v>1228</v>
      </c>
      <c r="C1302" s="104">
        <v>383</v>
      </c>
    </row>
    <row r="1303" spans="1:3">
      <c r="A1303" s="100"/>
      <c r="B1303" s="101" t="s">
        <v>1229</v>
      </c>
      <c r="C1303" s="104">
        <v>383</v>
      </c>
    </row>
    <row r="1304" spans="1:3">
      <c r="A1304" s="100" t="s">
        <v>1230</v>
      </c>
      <c r="B1304" s="101" t="s">
        <v>1231</v>
      </c>
      <c r="C1304" s="104">
        <v>14516</v>
      </c>
    </row>
    <row r="1305" spans="1:3">
      <c r="A1305" s="100"/>
      <c r="B1305" s="101" t="s">
        <v>1232</v>
      </c>
      <c r="C1305" s="104">
        <v>0</v>
      </c>
    </row>
    <row r="1306" spans="1:3">
      <c r="A1306" s="100"/>
      <c r="B1306" s="101" t="s">
        <v>1233</v>
      </c>
      <c r="C1306" s="104">
        <v>0</v>
      </c>
    </row>
    <row r="1307" spans="1:3">
      <c r="A1307" s="100"/>
      <c r="B1307" s="101" t="s">
        <v>1234</v>
      </c>
      <c r="C1307" s="104">
        <v>0</v>
      </c>
    </row>
    <row r="1308" spans="1:3">
      <c r="A1308" s="100"/>
      <c r="B1308" s="101" t="s">
        <v>1235</v>
      </c>
      <c r="C1308" s="104">
        <v>0</v>
      </c>
    </row>
    <row r="1309" spans="1:3">
      <c r="A1309" s="100"/>
      <c r="B1309" s="101" t="s">
        <v>1236</v>
      </c>
      <c r="C1309" s="104">
        <v>0</v>
      </c>
    </row>
    <row r="1310" spans="1:3">
      <c r="A1310" s="100"/>
      <c r="B1310" s="101" t="s">
        <v>1237</v>
      </c>
      <c r="C1310" s="104">
        <v>0</v>
      </c>
    </row>
    <row r="1311" spans="1:3">
      <c r="A1311" s="100"/>
      <c r="B1311" s="101" t="s">
        <v>1238</v>
      </c>
      <c r="C1311" s="104">
        <v>14516</v>
      </c>
    </row>
    <row r="1312" spans="1:3">
      <c r="A1312" s="100"/>
      <c r="B1312" s="101" t="s">
        <v>1239</v>
      </c>
      <c r="C1312" s="104">
        <v>14516</v>
      </c>
    </row>
    <row r="1313" spans="1:3">
      <c r="A1313" s="100"/>
      <c r="B1313" s="101" t="s">
        <v>1240</v>
      </c>
      <c r="C1313" s="104">
        <v>0</v>
      </c>
    </row>
    <row r="1314" spans="1:3">
      <c r="A1314" s="105"/>
      <c r="B1314" s="101" t="s">
        <v>1241</v>
      </c>
      <c r="C1314" s="104">
        <v>0</v>
      </c>
    </row>
    <row r="1315" spans="1:3">
      <c r="A1315" s="105"/>
      <c r="B1315" s="101" t="s">
        <v>1242</v>
      </c>
      <c r="C1315" s="104">
        <v>0</v>
      </c>
    </row>
    <row r="1316" spans="1:3">
      <c r="A1316" s="100" t="s">
        <v>1243</v>
      </c>
      <c r="B1316" s="101" t="s">
        <v>1244</v>
      </c>
      <c r="C1316" s="104">
        <v>131</v>
      </c>
    </row>
    <row r="1317" spans="1:3">
      <c r="A1317" s="100"/>
      <c r="B1317" s="101" t="s">
        <v>1245</v>
      </c>
      <c r="C1317" s="104">
        <v>0</v>
      </c>
    </row>
    <row r="1318" spans="1:3">
      <c r="A1318" s="100"/>
      <c r="B1318" s="101" t="s">
        <v>1246</v>
      </c>
      <c r="C1318" s="104">
        <v>0</v>
      </c>
    </row>
    <row r="1319" spans="1:3">
      <c r="A1319" s="100"/>
      <c r="B1319" s="101" t="s">
        <v>1247</v>
      </c>
      <c r="C1319" s="104">
        <v>131</v>
      </c>
    </row>
  </sheetData>
  <mergeCells count="3">
    <mergeCell ref="A3:C3"/>
    <mergeCell ref="A4:C4"/>
    <mergeCell ref="A5:C5"/>
  </mergeCells>
  <printOptions horizontalCentered="1"/>
  <pageMargins left="0.700694444444445" right="0.700694444444445" top="0.314583333333333" bottom="0.751388888888889" header="0.196527777777778" footer="0.298611111111111"/>
  <pageSetup paperSize="9" scale="90" fitToHeight="0" orientation="portrait"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theme="6" tint="0.8"/>
    <pageSetUpPr fitToPage="1"/>
  </sheetPr>
  <dimension ref="A1:F74"/>
  <sheetViews>
    <sheetView topLeftCell="B1" workbookViewId="0">
      <selection activeCell="B1" sqref="A$1:F$1048576"/>
    </sheetView>
  </sheetViews>
  <sheetFormatPr defaultColWidth="37.4583333333333" defaultRowHeight="13.5" outlineLevelCol="5"/>
  <cols>
    <col min="1" max="1" width="11.0916666666667" style="81" hidden="1" customWidth="1"/>
    <col min="2" max="2" width="8.725" style="81" customWidth="1"/>
    <col min="3" max="3" width="75.9083333333333" style="1" customWidth="1"/>
    <col min="4" max="5" width="18.725" style="1" hidden="1" customWidth="1"/>
    <col min="6" max="6" width="18.6333333333333" style="1" customWidth="1"/>
    <col min="7" max="7" width="37.4583333333333" style="1" customWidth="1"/>
    <col min="8" max="16384" width="37.4583333333333" style="1"/>
  </cols>
  <sheetData>
    <row r="1" spans="1:3">
      <c r="A1" s="82"/>
      <c r="B1" s="82" t="s">
        <v>13</v>
      </c>
      <c r="C1" s="82"/>
    </row>
    <row r="2" ht="21" customHeight="1" spans="1:6">
      <c r="A2" s="83" t="s">
        <v>14</v>
      </c>
      <c r="B2" s="83"/>
      <c r="C2" s="83"/>
      <c r="D2" s="83"/>
      <c r="E2" s="83"/>
      <c r="F2" s="83"/>
    </row>
    <row r="3" ht="21" customHeight="1" spans="1:6">
      <c r="A3" s="83"/>
      <c r="B3" s="83"/>
      <c r="C3" s="83"/>
      <c r="D3" s="83"/>
      <c r="E3" s="83"/>
      <c r="F3" s="83"/>
    </row>
    <row r="4" spans="6:6">
      <c r="F4" s="84" t="s">
        <v>21</v>
      </c>
    </row>
    <row r="5" s="79" customFormat="1" ht="36" customHeight="1" spans="1:6">
      <c r="A5" s="85" t="s">
        <v>1248</v>
      </c>
      <c r="B5" s="85" t="s">
        <v>206</v>
      </c>
      <c r="C5" s="85" t="s">
        <v>1249</v>
      </c>
      <c r="D5" s="85" t="s">
        <v>1250</v>
      </c>
      <c r="E5" s="85" t="s">
        <v>1251</v>
      </c>
      <c r="F5" s="85" t="s">
        <v>208</v>
      </c>
    </row>
    <row r="6" s="80" customFormat="1" ht="15" customHeight="1" spans="1:6">
      <c r="A6" s="85"/>
      <c r="B6" s="85"/>
      <c r="C6" s="85" t="s">
        <v>209</v>
      </c>
      <c r="D6" s="86">
        <v>1361055</v>
      </c>
      <c r="E6" s="86">
        <v>1382548</v>
      </c>
      <c r="F6" s="86">
        <v>1028633</v>
      </c>
    </row>
    <row r="7" ht="16" customHeight="1" spans="1:6">
      <c r="A7" s="87">
        <v>501</v>
      </c>
      <c r="B7" s="87" t="s">
        <v>210</v>
      </c>
      <c r="C7" s="88" t="s">
        <v>1252</v>
      </c>
      <c r="D7" s="89">
        <v>313399</v>
      </c>
      <c r="E7" s="89">
        <v>315165</v>
      </c>
      <c r="F7" s="89">
        <v>315073</v>
      </c>
    </row>
    <row r="8" ht="16" customHeight="1" spans="1:6">
      <c r="A8" s="87">
        <v>50101</v>
      </c>
      <c r="B8" s="87"/>
      <c r="C8" s="88" t="s">
        <v>1253</v>
      </c>
      <c r="D8" s="89">
        <v>218581</v>
      </c>
      <c r="E8" s="89">
        <v>219813</v>
      </c>
      <c r="F8" s="89">
        <v>219813</v>
      </c>
    </row>
    <row r="9" ht="16" customHeight="1" spans="1:6">
      <c r="A9" s="87">
        <v>50102</v>
      </c>
      <c r="B9" s="87"/>
      <c r="C9" s="88" t="s">
        <v>1254</v>
      </c>
      <c r="D9" s="89">
        <v>53709</v>
      </c>
      <c r="E9" s="89">
        <v>54012</v>
      </c>
      <c r="F9" s="89">
        <v>53950</v>
      </c>
    </row>
    <row r="10" ht="16" customHeight="1" spans="1:6">
      <c r="A10" s="87">
        <v>50103</v>
      </c>
      <c r="B10" s="87"/>
      <c r="C10" s="88" t="s">
        <v>1255</v>
      </c>
      <c r="D10" s="89">
        <v>25095</v>
      </c>
      <c r="E10" s="89">
        <v>25236</v>
      </c>
      <c r="F10" s="89">
        <v>25214</v>
      </c>
    </row>
    <row r="11" ht="16" customHeight="1" spans="1:6">
      <c r="A11" s="87">
        <v>50199</v>
      </c>
      <c r="B11" s="87"/>
      <c r="C11" s="88" t="s">
        <v>1256</v>
      </c>
      <c r="D11" s="89">
        <v>16014</v>
      </c>
      <c r="E11" s="89">
        <v>16104</v>
      </c>
      <c r="F11" s="89">
        <v>16096</v>
      </c>
    </row>
    <row r="12" ht="16" customHeight="1" spans="1:6">
      <c r="A12" s="87">
        <v>502</v>
      </c>
      <c r="B12" s="87" t="s">
        <v>340</v>
      </c>
      <c r="C12" s="88" t="s">
        <v>1257</v>
      </c>
      <c r="D12" s="89">
        <v>135205</v>
      </c>
      <c r="E12" s="89">
        <v>134032</v>
      </c>
      <c r="F12" s="89">
        <v>101239</v>
      </c>
    </row>
    <row r="13" ht="16" customHeight="1" spans="1:6">
      <c r="A13" s="87">
        <v>50201</v>
      </c>
      <c r="B13" s="87"/>
      <c r="C13" s="88" t="s">
        <v>1258</v>
      </c>
      <c r="D13" s="89">
        <v>24041</v>
      </c>
      <c r="E13" s="89">
        <v>24203</v>
      </c>
      <c r="F13" s="89">
        <v>24203</v>
      </c>
    </row>
    <row r="14" ht="16" customHeight="1" spans="1:6">
      <c r="A14" s="87">
        <v>50202</v>
      </c>
      <c r="B14" s="87"/>
      <c r="C14" s="88" t="s">
        <v>1259</v>
      </c>
      <c r="D14" s="89">
        <v>486</v>
      </c>
      <c r="E14" s="89">
        <v>489</v>
      </c>
      <c r="F14" s="89">
        <v>489</v>
      </c>
    </row>
    <row r="15" ht="16" customHeight="1" spans="1:6">
      <c r="A15" s="87">
        <v>50203</v>
      </c>
      <c r="B15" s="87"/>
      <c r="C15" s="88" t="s">
        <v>1260</v>
      </c>
      <c r="D15" s="89">
        <v>443</v>
      </c>
      <c r="E15" s="89">
        <v>446</v>
      </c>
      <c r="F15" s="89">
        <v>446</v>
      </c>
    </row>
    <row r="16" ht="16" customHeight="1" spans="1:6">
      <c r="A16" s="87">
        <v>50204</v>
      </c>
      <c r="B16" s="87"/>
      <c r="C16" s="88" t="s">
        <v>1261</v>
      </c>
      <c r="D16" s="89">
        <v>990</v>
      </c>
      <c r="E16" s="89">
        <v>996</v>
      </c>
      <c r="F16" s="89">
        <v>996</v>
      </c>
    </row>
    <row r="17" ht="16" customHeight="1" spans="1:6">
      <c r="A17" s="87">
        <v>50205</v>
      </c>
      <c r="B17" s="87"/>
      <c r="C17" s="88" t="s">
        <v>1262</v>
      </c>
      <c r="D17" s="89">
        <v>24561</v>
      </c>
      <c r="E17" s="89">
        <v>24699</v>
      </c>
      <c r="F17" s="89">
        <v>24699</v>
      </c>
    </row>
    <row r="18" ht="16" customHeight="1" spans="1:6">
      <c r="A18" s="87">
        <v>50206</v>
      </c>
      <c r="B18" s="87"/>
      <c r="C18" s="88" t="s">
        <v>1263</v>
      </c>
      <c r="D18" s="89">
        <v>1222</v>
      </c>
      <c r="E18" s="89">
        <v>460</v>
      </c>
      <c r="F18" s="89">
        <v>460</v>
      </c>
    </row>
    <row r="19" ht="16" customHeight="1" spans="1:6">
      <c r="A19" s="87">
        <v>50207</v>
      </c>
      <c r="B19" s="87"/>
      <c r="C19" s="88" t="s">
        <v>1264</v>
      </c>
      <c r="D19" s="89">
        <v>837</v>
      </c>
      <c r="E19" s="89">
        <v>182</v>
      </c>
      <c r="F19" s="89">
        <v>182</v>
      </c>
    </row>
    <row r="20" ht="16" customHeight="1" spans="1:6">
      <c r="A20" s="87">
        <v>50208</v>
      </c>
      <c r="B20" s="87"/>
      <c r="C20" s="88" t="s">
        <v>1265</v>
      </c>
      <c r="D20" s="89">
        <v>2686</v>
      </c>
      <c r="E20" s="89">
        <v>2194</v>
      </c>
      <c r="F20" s="89">
        <v>2194</v>
      </c>
    </row>
    <row r="21" ht="16" customHeight="1" spans="1:6">
      <c r="A21" s="87">
        <v>50209</v>
      </c>
      <c r="B21" s="87"/>
      <c r="C21" s="88" t="s">
        <v>1266</v>
      </c>
      <c r="D21" s="89">
        <v>2387</v>
      </c>
      <c r="E21" s="89">
        <v>2400</v>
      </c>
      <c r="F21" s="89">
        <v>2400</v>
      </c>
    </row>
    <row r="22" ht="16" customHeight="1" spans="1:6">
      <c r="A22" s="87">
        <v>50299</v>
      </c>
      <c r="B22" s="87"/>
      <c r="C22" s="88" t="s">
        <v>1267</v>
      </c>
      <c r="D22" s="89">
        <v>77552</v>
      </c>
      <c r="E22" s="89">
        <v>77963</v>
      </c>
      <c r="F22" s="89">
        <v>45170</v>
      </c>
    </row>
    <row r="23" ht="16" customHeight="1" spans="1:6">
      <c r="A23" s="87">
        <v>503</v>
      </c>
      <c r="B23" s="87" t="s">
        <v>371</v>
      </c>
      <c r="C23" s="88" t="s">
        <v>1268</v>
      </c>
      <c r="D23" s="89">
        <v>173996</v>
      </c>
      <c r="E23" s="89">
        <v>174326</v>
      </c>
      <c r="F23" s="89">
        <v>92279</v>
      </c>
    </row>
    <row r="24" ht="16" customHeight="1" spans="1:6">
      <c r="A24" s="87">
        <v>50301</v>
      </c>
      <c r="B24" s="87"/>
      <c r="C24" s="88" t="s">
        <v>1269</v>
      </c>
      <c r="D24" s="89">
        <v>1051</v>
      </c>
      <c r="E24" s="89">
        <v>1057</v>
      </c>
      <c r="F24" s="89">
        <v>1057</v>
      </c>
    </row>
    <row r="25" ht="16" customHeight="1" spans="1:6">
      <c r="A25" s="87">
        <v>50302</v>
      </c>
      <c r="B25" s="87"/>
      <c r="C25" s="88" t="s">
        <v>1270</v>
      </c>
      <c r="D25" s="89">
        <v>10570</v>
      </c>
      <c r="E25" s="89">
        <v>10630</v>
      </c>
      <c r="F25" s="89">
        <v>10630</v>
      </c>
    </row>
    <row r="26" ht="16" customHeight="1" spans="1:6">
      <c r="A26" s="87">
        <v>50303</v>
      </c>
      <c r="B26" s="87"/>
      <c r="C26" s="88" t="s">
        <v>1271</v>
      </c>
      <c r="D26" s="89">
        <v>1070</v>
      </c>
      <c r="E26" s="89">
        <v>456</v>
      </c>
      <c r="F26" s="89">
        <v>456</v>
      </c>
    </row>
    <row r="27" ht="16" customHeight="1" spans="1:6">
      <c r="A27" s="87">
        <v>50305</v>
      </c>
      <c r="B27" s="87"/>
      <c r="C27" s="88" t="s">
        <v>1272</v>
      </c>
      <c r="D27" s="89">
        <v>0</v>
      </c>
      <c r="E27" s="89">
        <v>0</v>
      </c>
      <c r="F27" s="89">
        <v>0</v>
      </c>
    </row>
    <row r="28" ht="16" customHeight="1" spans="1:6">
      <c r="A28" s="87">
        <v>50306</v>
      </c>
      <c r="B28" s="87"/>
      <c r="C28" s="88" t="s">
        <v>1273</v>
      </c>
      <c r="D28" s="89">
        <v>1522</v>
      </c>
      <c r="E28" s="89">
        <v>1531</v>
      </c>
      <c r="F28" s="89">
        <v>1531</v>
      </c>
    </row>
    <row r="29" ht="16" customHeight="1" spans="1:6">
      <c r="A29" s="87">
        <v>50307</v>
      </c>
      <c r="B29" s="87"/>
      <c r="C29" s="88" t="s">
        <v>1274</v>
      </c>
      <c r="D29" s="89">
        <v>2814</v>
      </c>
      <c r="E29" s="89">
        <v>2798</v>
      </c>
      <c r="F29" s="89">
        <v>2798</v>
      </c>
    </row>
    <row r="30" ht="16" customHeight="1" spans="1:6">
      <c r="A30" s="87">
        <v>50399</v>
      </c>
      <c r="B30" s="87"/>
      <c r="C30" s="88" t="s">
        <v>1275</v>
      </c>
      <c r="D30" s="89">
        <v>156969</v>
      </c>
      <c r="E30" s="89">
        <v>157854</v>
      </c>
      <c r="F30" s="89">
        <v>75807</v>
      </c>
    </row>
    <row r="31" ht="16" customHeight="1" spans="1:6">
      <c r="A31" s="87">
        <v>504</v>
      </c>
      <c r="B31" s="87" t="s">
        <v>391</v>
      </c>
      <c r="C31" s="88" t="s">
        <v>1276</v>
      </c>
      <c r="D31" s="89">
        <v>36471</v>
      </c>
      <c r="E31" s="89">
        <v>36677</v>
      </c>
      <c r="F31" s="89">
        <v>31892</v>
      </c>
    </row>
    <row r="32" ht="16" customHeight="1" spans="1:6">
      <c r="A32" s="87">
        <v>50401</v>
      </c>
      <c r="B32" s="87"/>
      <c r="C32" s="88" t="s">
        <v>1269</v>
      </c>
      <c r="D32" s="89">
        <v>6026</v>
      </c>
      <c r="E32" s="89">
        <v>6060</v>
      </c>
      <c r="F32" s="89">
        <v>6060</v>
      </c>
    </row>
    <row r="33" ht="16" customHeight="1" spans="1:6">
      <c r="A33" s="87">
        <v>50402</v>
      </c>
      <c r="B33" s="87"/>
      <c r="C33" s="88" t="s">
        <v>1270</v>
      </c>
      <c r="D33" s="89">
        <v>3235</v>
      </c>
      <c r="E33" s="89">
        <v>3253</v>
      </c>
      <c r="F33" s="89">
        <v>3253</v>
      </c>
    </row>
    <row r="34" ht="16" customHeight="1" spans="1:6">
      <c r="A34" s="87">
        <v>50403</v>
      </c>
      <c r="B34" s="87"/>
      <c r="C34" s="88" t="s">
        <v>1271</v>
      </c>
      <c r="D34" s="89">
        <v>0</v>
      </c>
      <c r="E34" s="89">
        <v>0</v>
      </c>
      <c r="F34" s="89">
        <v>0</v>
      </c>
    </row>
    <row r="35" ht="16" customHeight="1" spans="1:6">
      <c r="A35" s="87">
        <v>50404</v>
      </c>
      <c r="B35" s="87"/>
      <c r="C35" s="88" t="s">
        <v>1273</v>
      </c>
      <c r="D35" s="89">
        <v>869</v>
      </c>
      <c r="E35" s="89">
        <v>874</v>
      </c>
      <c r="F35" s="89">
        <v>874</v>
      </c>
    </row>
    <row r="36" ht="16" customHeight="1" spans="1:6">
      <c r="A36" s="87">
        <v>50405</v>
      </c>
      <c r="B36" s="87"/>
      <c r="C36" s="88" t="s">
        <v>1274</v>
      </c>
      <c r="D36" s="89">
        <v>143</v>
      </c>
      <c r="E36" s="89">
        <v>144</v>
      </c>
      <c r="F36" s="89">
        <v>144</v>
      </c>
    </row>
    <row r="37" ht="16" customHeight="1" spans="1:6">
      <c r="A37" s="87">
        <v>50499</v>
      </c>
      <c r="B37" s="87"/>
      <c r="C37" s="88" t="s">
        <v>1275</v>
      </c>
      <c r="D37" s="89">
        <v>26198</v>
      </c>
      <c r="E37" s="89">
        <v>26346</v>
      </c>
      <c r="F37" s="89">
        <v>21561</v>
      </c>
    </row>
    <row r="38" ht="16" customHeight="1" spans="1:6">
      <c r="A38" s="87">
        <v>505</v>
      </c>
      <c r="B38" s="87" t="s">
        <v>443</v>
      </c>
      <c r="C38" s="88" t="s">
        <v>1277</v>
      </c>
      <c r="D38" s="89">
        <v>232950</v>
      </c>
      <c r="E38" s="89">
        <v>234296</v>
      </c>
      <c r="F38" s="89">
        <v>217847</v>
      </c>
    </row>
    <row r="39" ht="16" customHeight="1" spans="1:6">
      <c r="A39" s="87">
        <v>50501</v>
      </c>
      <c r="B39" s="87"/>
      <c r="C39" s="88" t="s">
        <v>1278</v>
      </c>
      <c r="D39" s="89">
        <v>162590</v>
      </c>
      <c r="E39" s="89">
        <v>163599</v>
      </c>
      <c r="F39" s="89">
        <v>163599</v>
      </c>
    </row>
    <row r="40" ht="16" customHeight="1" spans="1:6">
      <c r="A40" s="87">
        <v>50502</v>
      </c>
      <c r="B40" s="87"/>
      <c r="C40" s="88" t="s">
        <v>1279</v>
      </c>
      <c r="D40" s="89">
        <v>46752</v>
      </c>
      <c r="E40" s="89">
        <v>47055</v>
      </c>
      <c r="F40" s="89">
        <v>47055</v>
      </c>
    </row>
    <row r="41" ht="16" customHeight="1" spans="1:6">
      <c r="A41" s="87">
        <v>50599</v>
      </c>
      <c r="B41" s="87"/>
      <c r="C41" s="88" t="s">
        <v>1280</v>
      </c>
      <c r="D41" s="89">
        <v>23608</v>
      </c>
      <c r="E41" s="89">
        <v>23642</v>
      </c>
      <c r="F41" s="89">
        <v>7193</v>
      </c>
    </row>
    <row r="42" ht="16" customHeight="1" spans="1:6">
      <c r="A42" s="87">
        <v>506</v>
      </c>
      <c r="B42" s="87" t="s">
        <v>493</v>
      </c>
      <c r="C42" s="88" t="s">
        <v>1281</v>
      </c>
      <c r="D42" s="89">
        <v>106044</v>
      </c>
      <c r="E42" s="89">
        <v>106642</v>
      </c>
      <c r="F42" s="89">
        <v>49191</v>
      </c>
    </row>
    <row r="43" ht="16" customHeight="1" spans="1:6">
      <c r="A43" s="87">
        <v>50601</v>
      </c>
      <c r="B43" s="87"/>
      <c r="C43" s="88" t="s">
        <v>1282</v>
      </c>
      <c r="D43" s="89">
        <v>15232</v>
      </c>
      <c r="E43" s="89">
        <v>15318</v>
      </c>
      <c r="F43" s="89">
        <v>15318</v>
      </c>
    </row>
    <row r="44" ht="16" customHeight="1" spans="1:6">
      <c r="A44" s="87">
        <v>50602</v>
      </c>
      <c r="B44" s="87"/>
      <c r="C44" s="88" t="s">
        <v>1283</v>
      </c>
      <c r="D44" s="89">
        <v>90812</v>
      </c>
      <c r="E44" s="89">
        <v>91324</v>
      </c>
      <c r="F44" s="89">
        <v>33873</v>
      </c>
    </row>
    <row r="45" ht="16" customHeight="1" spans="1:6">
      <c r="A45" s="87">
        <v>507</v>
      </c>
      <c r="B45" s="87" t="s">
        <v>543</v>
      </c>
      <c r="C45" s="88" t="s">
        <v>1284</v>
      </c>
      <c r="D45" s="89">
        <v>75787</v>
      </c>
      <c r="E45" s="89">
        <v>76214</v>
      </c>
      <c r="F45" s="89">
        <v>68664</v>
      </c>
    </row>
    <row r="46" ht="16" customHeight="1" spans="1:6">
      <c r="A46" s="87">
        <v>50701</v>
      </c>
      <c r="B46" s="87"/>
      <c r="C46" s="88" t="s">
        <v>1285</v>
      </c>
      <c r="D46" s="89">
        <v>4521</v>
      </c>
      <c r="E46" s="89">
        <v>4546</v>
      </c>
      <c r="F46" s="89">
        <v>4546</v>
      </c>
    </row>
    <row r="47" ht="16" customHeight="1" spans="1:6">
      <c r="A47" s="87">
        <v>50702</v>
      </c>
      <c r="B47" s="87"/>
      <c r="C47" s="88" t="s">
        <v>1286</v>
      </c>
      <c r="D47" s="89">
        <v>0</v>
      </c>
      <c r="E47" s="89">
        <v>0</v>
      </c>
      <c r="F47" s="89">
        <v>0</v>
      </c>
    </row>
    <row r="48" ht="16" customHeight="1" spans="1:6">
      <c r="A48" s="87">
        <v>50799</v>
      </c>
      <c r="B48" s="87"/>
      <c r="C48" s="88" t="s">
        <v>1287</v>
      </c>
      <c r="D48" s="89">
        <v>71266</v>
      </c>
      <c r="E48" s="89">
        <v>71668</v>
      </c>
      <c r="F48" s="89">
        <v>64118</v>
      </c>
    </row>
    <row r="49" ht="16" customHeight="1" spans="1:6">
      <c r="A49" s="87">
        <v>508</v>
      </c>
      <c r="B49" s="87" t="s">
        <v>586</v>
      </c>
      <c r="C49" s="88" t="s">
        <v>1288</v>
      </c>
      <c r="D49" s="89">
        <v>24860</v>
      </c>
      <c r="E49" s="89">
        <v>25000</v>
      </c>
      <c r="F49" s="89">
        <v>0</v>
      </c>
    </row>
    <row r="50" ht="16" customHeight="1" spans="1:6">
      <c r="A50" s="87">
        <v>50803</v>
      </c>
      <c r="B50" s="87"/>
      <c r="C50" s="88" t="s">
        <v>1289</v>
      </c>
      <c r="D50" s="89">
        <v>24860</v>
      </c>
      <c r="E50" s="89">
        <v>25000</v>
      </c>
      <c r="F50" s="89">
        <v>0</v>
      </c>
    </row>
    <row r="51" ht="16" customHeight="1" spans="1:6">
      <c r="A51" s="87">
        <v>50804</v>
      </c>
      <c r="B51" s="87"/>
      <c r="C51" s="88" t="s">
        <v>1290</v>
      </c>
      <c r="D51" s="89">
        <v>0</v>
      </c>
      <c r="E51" s="89">
        <v>0</v>
      </c>
      <c r="F51" s="89">
        <v>0</v>
      </c>
    </row>
    <row r="52" ht="16" customHeight="1" spans="1:6">
      <c r="A52" s="87">
        <v>50805</v>
      </c>
      <c r="B52" s="87"/>
      <c r="C52" s="88" t="s">
        <v>1291</v>
      </c>
      <c r="D52" s="89">
        <v>0</v>
      </c>
      <c r="E52" s="89">
        <v>0</v>
      </c>
      <c r="F52" s="89">
        <v>0</v>
      </c>
    </row>
    <row r="53" ht="16" customHeight="1" spans="1:6">
      <c r="A53" s="87">
        <v>50899</v>
      </c>
      <c r="B53" s="87"/>
      <c r="C53" s="88" t="s">
        <v>1292</v>
      </c>
      <c r="D53" s="89">
        <v>0</v>
      </c>
      <c r="E53" s="89">
        <v>0</v>
      </c>
      <c r="F53" s="89">
        <v>0</v>
      </c>
    </row>
    <row r="54" ht="16" customHeight="1" spans="1:6">
      <c r="A54" s="87">
        <v>509</v>
      </c>
      <c r="B54" s="87" t="s">
        <v>696</v>
      </c>
      <c r="C54" s="88" t="s">
        <v>1293</v>
      </c>
      <c r="D54" s="89">
        <v>112330</v>
      </c>
      <c r="E54" s="89">
        <v>112963</v>
      </c>
      <c r="F54" s="89">
        <v>109861</v>
      </c>
    </row>
    <row r="55" ht="16" customHeight="1" spans="1:6">
      <c r="A55" s="87">
        <v>50901</v>
      </c>
      <c r="B55" s="87"/>
      <c r="C55" s="88" t="s">
        <v>1294</v>
      </c>
      <c r="D55" s="89">
        <v>16559</v>
      </c>
      <c r="E55" s="89">
        <v>16652</v>
      </c>
      <c r="F55" s="89">
        <v>16651</v>
      </c>
    </row>
    <row r="56" ht="16" customHeight="1" spans="1:6">
      <c r="A56" s="87">
        <v>50902</v>
      </c>
      <c r="B56" s="87"/>
      <c r="C56" s="88" t="s">
        <v>1295</v>
      </c>
      <c r="D56" s="89">
        <v>1560</v>
      </c>
      <c r="E56" s="89">
        <v>1569</v>
      </c>
      <c r="F56" s="89">
        <v>1569</v>
      </c>
    </row>
    <row r="57" ht="16" customHeight="1" spans="1:6">
      <c r="A57" s="87">
        <v>50903</v>
      </c>
      <c r="B57" s="87"/>
      <c r="C57" s="88" t="s">
        <v>1296</v>
      </c>
      <c r="D57" s="89">
        <v>0</v>
      </c>
      <c r="E57" s="89">
        <v>0</v>
      </c>
      <c r="F57" s="89">
        <v>0</v>
      </c>
    </row>
    <row r="58" ht="16" customHeight="1" spans="1:6">
      <c r="A58" s="87">
        <v>50905</v>
      </c>
      <c r="B58" s="87"/>
      <c r="C58" s="88" t="s">
        <v>1297</v>
      </c>
      <c r="D58" s="89">
        <v>55380</v>
      </c>
      <c r="E58" s="89">
        <v>55692</v>
      </c>
      <c r="F58" s="89">
        <v>55692</v>
      </c>
    </row>
    <row r="59" ht="16" customHeight="1" spans="1:6">
      <c r="A59" s="87">
        <v>50999</v>
      </c>
      <c r="B59" s="87"/>
      <c r="C59" s="88" t="s">
        <v>1298</v>
      </c>
      <c r="D59" s="89">
        <v>38831</v>
      </c>
      <c r="E59" s="89">
        <v>39050</v>
      </c>
      <c r="F59" s="89">
        <v>35949</v>
      </c>
    </row>
    <row r="60" ht="16" customHeight="1" spans="1:6">
      <c r="A60" s="87">
        <v>510</v>
      </c>
      <c r="B60" s="87" t="s">
        <v>762</v>
      </c>
      <c r="C60" s="88" t="s">
        <v>1299</v>
      </c>
      <c r="D60" s="89">
        <v>7266</v>
      </c>
      <c r="E60" s="89">
        <v>7307</v>
      </c>
      <c r="F60" s="89">
        <v>7027</v>
      </c>
    </row>
    <row r="61" ht="16" customHeight="1" spans="1:6">
      <c r="A61" s="87">
        <v>51002</v>
      </c>
      <c r="B61" s="87"/>
      <c r="C61" s="88" t="s">
        <v>1300</v>
      </c>
      <c r="D61" s="89">
        <v>428</v>
      </c>
      <c r="E61" s="89">
        <v>430</v>
      </c>
      <c r="F61" s="89">
        <v>150</v>
      </c>
    </row>
    <row r="62" ht="16" customHeight="1" spans="1:6">
      <c r="A62" s="87">
        <v>51003</v>
      </c>
      <c r="B62" s="87"/>
      <c r="C62" s="88" t="s">
        <v>607</v>
      </c>
      <c r="D62" s="89">
        <v>0</v>
      </c>
      <c r="E62" s="89">
        <v>0</v>
      </c>
      <c r="F62" s="89">
        <v>0</v>
      </c>
    </row>
    <row r="63" ht="16" customHeight="1" spans="1:6">
      <c r="A63" s="87">
        <v>51004</v>
      </c>
      <c r="B63" s="87"/>
      <c r="C63" s="88" t="s">
        <v>1301</v>
      </c>
      <c r="D63" s="89">
        <v>6838</v>
      </c>
      <c r="E63" s="89">
        <v>6877</v>
      </c>
      <c r="F63" s="89">
        <v>6877</v>
      </c>
    </row>
    <row r="64" ht="16" customHeight="1" spans="1:6">
      <c r="A64" s="87">
        <v>511</v>
      </c>
      <c r="B64" s="87" t="s">
        <v>832</v>
      </c>
      <c r="C64" s="88" t="s">
        <v>1302</v>
      </c>
      <c r="D64" s="89">
        <v>29104</v>
      </c>
      <c r="E64" s="89">
        <v>14647</v>
      </c>
      <c r="F64" s="89">
        <v>14647</v>
      </c>
    </row>
    <row r="65" ht="16" customHeight="1" spans="1:6">
      <c r="A65" s="87">
        <v>51101</v>
      </c>
      <c r="B65" s="87"/>
      <c r="C65" s="88" t="s">
        <v>1303</v>
      </c>
      <c r="D65" s="89">
        <v>29000</v>
      </c>
      <c r="E65" s="89">
        <v>14516</v>
      </c>
      <c r="F65" s="89">
        <v>14516</v>
      </c>
    </row>
    <row r="66" ht="16" customHeight="1" spans="1:6">
      <c r="A66" s="87">
        <v>51102</v>
      </c>
      <c r="B66" s="87"/>
      <c r="C66" s="88" t="s">
        <v>1304</v>
      </c>
      <c r="D66" s="89">
        <v>0</v>
      </c>
      <c r="E66" s="89">
        <v>0</v>
      </c>
      <c r="F66" s="89">
        <v>0</v>
      </c>
    </row>
    <row r="67" ht="16" customHeight="1" spans="1:6">
      <c r="A67" s="87">
        <v>51103</v>
      </c>
      <c r="B67" s="87"/>
      <c r="C67" s="88" t="s">
        <v>1305</v>
      </c>
      <c r="D67" s="89">
        <v>104</v>
      </c>
      <c r="E67" s="89">
        <v>131</v>
      </c>
      <c r="F67" s="89">
        <v>131</v>
      </c>
    </row>
    <row r="68" ht="16" customHeight="1" spans="1:6">
      <c r="A68" s="90">
        <v>51104</v>
      </c>
      <c r="B68" s="87"/>
      <c r="C68" s="88" t="s">
        <v>1306</v>
      </c>
      <c r="D68" s="89">
        <v>0</v>
      </c>
      <c r="E68" s="89">
        <v>0</v>
      </c>
      <c r="F68" s="89">
        <v>0</v>
      </c>
    </row>
    <row r="69" ht="16" customHeight="1" spans="1:6">
      <c r="A69" s="87">
        <v>599</v>
      </c>
      <c r="B69" s="87" t="s">
        <v>853</v>
      </c>
      <c r="C69" s="88" t="s">
        <v>1307</v>
      </c>
      <c r="D69" s="89">
        <v>101643</v>
      </c>
      <c r="E69" s="89">
        <v>145279</v>
      </c>
      <c r="F69" s="89">
        <v>20913</v>
      </c>
    </row>
    <row r="70" ht="16" customHeight="1" spans="1:6">
      <c r="A70" s="87">
        <v>59907</v>
      </c>
      <c r="B70" s="87"/>
      <c r="C70" s="88" t="s">
        <v>1308</v>
      </c>
      <c r="D70" s="89">
        <v>0</v>
      </c>
      <c r="E70" s="89">
        <v>0</v>
      </c>
      <c r="F70" s="89">
        <v>0</v>
      </c>
    </row>
    <row r="71" spans="1:6">
      <c r="A71" s="87">
        <v>59908</v>
      </c>
      <c r="B71" s="91"/>
      <c r="C71" s="88" t="s">
        <v>1309</v>
      </c>
      <c r="D71" s="89">
        <v>467</v>
      </c>
      <c r="E71" s="89">
        <v>470</v>
      </c>
      <c r="F71" s="89">
        <v>469</v>
      </c>
    </row>
    <row r="72" spans="1:6">
      <c r="A72" s="87">
        <v>59909</v>
      </c>
      <c r="B72" s="91"/>
      <c r="C72" s="88" t="s">
        <v>1310</v>
      </c>
      <c r="D72" s="89">
        <v>0</v>
      </c>
      <c r="E72" s="89">
        <v>0</v>
      </c>
      <c r="F72" s="89">
        <v>0</v>
      </c>
    </row>
    <row r="73" spans="1:6">
      <c r="A73" s="87">
        <v>59910</v>
      </c>
      <c r="B73" s="91"/>
      <c r="C73" s="88" t="s">
        <v>1311</v>
      </c>
      <c r="D73" s="89">
        <v>0</v>
      </c>
      <c r="E73" s="89">
        <v>0</v>
      </c>
      <c r="F73" s="89">
        <v>0</v>
      </c>
    </row>
    <row r="74" spans="1:6">
      <c r="A74" s="87">
        <v>59999</v>
      </c>
      <c r="B74" s="91"/>
      <c r="C74" s="88" t="s">
        <v>1087</v>
      </c>
      <c r="D74" s="89">
        <v>101176</v>
      </c>
      <c r="E74" s="89">
        <v>144809</v>
      </c>
      <c r="F74" s="89">
        <v>20444</v>
      </c>
    </row>
  </sheetData>
  <mergeCells count="1">
    <mergeCell ref="A2:F3"/>
  </mergeCells>
  <printOptions horizontalCentered="1"/>
  <pageMargins left="0.751388888888889" right="0.751388888888889" top="0.432638888888889" bottom="0.66875" header="0.236111111111111" footer="0.5"/>
  <pageSetup paperSize="9" scale="85"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theme="6" tint="0.8"/>
    <pageSetUpPr fitToPage="1"/>
  </sheetPr>
  <dimension ref="A1:G25"/>
  <sheetViews>
    <sheetView zoomScale="85" zoomScaleNormal="85" workbookViewId="0">
      <selection activeCell="G6" sqref="G6"/>
    </sheetView>
  </sheetViews>
  <sheetFormatPr defaultColWidth="8.725" defaultRowHeight="14.25" outlineLevelCol="6"/>
  <cols>
    <col min="1" max="1" width="39.3666666666667" style="55" customWidth="1"/>
    <col min="2" max="2" width="14.5416666666667" style="55" hidden="1" customWidth="1"/>
    <col min="3" max="4" width="14.5416666666667" style="55" customWidth="1"/>
    <col min="5" max="5" width="14.725" style="55" hidden="1" customWidth="1"/>
    <col min="6" max="6" width="13.8166666666667" style="55" customWidth="1"/>
    <col min="7" max="7" width="144.816666666667" style="56" customWidth="1"/>
    <col min="8" max="18" width="9" style="55"/>
    <col min="19" max="246" width="8.725" style="55"/>
    <col min="247" max="16384" width="8.725" style="31"/>
  </cols>
  <sheetData>
    <row r="1" spans="1:7">
      <c r="A1" s="55" t="s">
        <v>15</v>
      </c>
      <c r="G1" s="55"/>
    </row>
    <row r="2" ht="38" customHeight="1" spans="1:7">
      <c r="A2" s="57" t="s">
        <v>16</v>
      </c>
      <c r="B2" s="57"/>
      <c r="C2" s="58"/>
      <c r="D2" s="58"/>
      <c r="E2" s="58"/>
      <c r="F2" s="58"/>
      <c r="G2" s="59"/>
    </row>
    <row r="3" ht="21" customHeight="1" spans="1:7">
      <c r="A3" s="28"/>
      <c r="B3" s="28"/>
      <c r="C3" s="29"/>
      <c r="D3" s="28"/>
      <c r="E3" s="28"/>
      <c r="G3" s="60" t="s">
        <v>21</v>
      </c>
    </row>
    <row r="4" ht="51" customHeight="1" spans="1:7">
      <c r="A4" s="61" t="s">
        <v>32</v>
      </c>
      <c r="B4" s="62" t="s">
        <v>1312</v>
      </c>
      <c r="C4" s="63" t="s">
        <v>1313</v>
      </c>
      <c r="D4" s="64" t="s">
        <v>208</v>
      </c>
      <c r="E4" s="64" t="s">
        <v>1314</v>
      </c>
      <c r="F4" s="64" t="s">
        <v>1315</v>
      </c>
      <c r="G4" s="65" t="s">
        <v>1316</v>
      </c>
    </row>
    <row r="5" ht="42" customHeight="1" spans="1:7">
      <c r="A5" s="66" t="s">
        <v>35</v>
      </c>
      <c r="B5" s="67">
        <v>107888</v>
      </c>
      <c r="C5" s="68">
        <v>122633.369801267</v>
      </c>
      <c r="D5" s="68">
        <v>120187</v>
      </c>
      <c r="E5" s="68">
        <f>D5-B5</f>
        <v>12299</v>
      </c>
      <c r="F5" s="46">
        <f>D5-C5</f>
        <v>-2446.36980126658</v>
      </c>
      <c r="G5" s="69" t="s">
        <v>1317</v>
      </c>
    </row>
    <row r="6" ht="43" customHeight="1" spans="1:7">
      <c r="A6" s="66" t="s">
        <v>1318</v>
      </c>
      <c r="B6" s="67">
        <v>3008</v>
      </c>
      <c r="C6" s="68">
        <v>1339.77</v>
      </c>
      <c r="D6" s="68">
        <v>1727</v>
      </c>
      <c r="E6" s="68">
        <f>D6-B6</f>
        <v>-1281</v>
      </c>
      <c r="F6" s="46">
        <f t="shared" ref="F6:F23" si="0">D6-C6</f>
        <v>387.23</v>
      </c>
      <c r="G6" s="69" t="s">
        <v>1319</v>
      </c>
    </row>
    <row r="7" ht="32" customHeight="1" spans="1:7">
      <c r="A7" s="66" t="s">
        <v>1320</v>
      </c>
      <c r="B7" s="67">
        <v>144600</v>
      </c>
      <c r="C7" s="70">
        <v>145460.86</v>
      </c>
      <c r="D7" s="68">
        <v>147974</v>
      </c>
      <c r="E7" s="68">
        <f>D7-B7</f>
        <v>3374</v>
      </c>
      <c r="F7" s="46">
        <f t="shared" si="0"/>
        <v>2513.14000000031</v>
      </c>
      <c r="G7" s="69" t="s">
        <v>1321</v>
      </c>
    </row>
    <row r="8" ht="45" customHeight="1" spans="1:7">
      <c r="A8" s="66" t="s">
        <v>1322</v>
      </c>
      <c r="B8" s="67">
        <v>145523</v>
      </c>
      <c r="C8" s="68">
        <v>161139.61</v>
      </c>
      <c r="D8" s="68">
        <v>173478</v>
      </c>
      <c r="E8" s="68">
        <f t="shared" ref="E5:E25" si="1">D8-B8</f>
        <v>27955</v>
      </c>
      <c r="F8" s="46">
        <f t="shared" si="0"/>
        <v>12338.3900000002</v>
      </c>
      <c r="G8" s="69" t="s">
        <v>1323</v>
      </c>
    </row>
    <row r="9" ht="41" customHeight="1" spans="1:7">
      <c r="A9" s="66" t="s">
        <v>1324</v>
      </c>
      <c r="B9" s="67">
        <v>18346</v>
      </c>
      <c r="C9" s="68">
        <v>16322.13</v>
      </c>
      <c r="D9" s="68">
        <v>19331</v>
      </c>
      <c r="E9" s="68">
        <f t="shared" si="1"/>
        <v>985</v>
      </c>
      <c r="F9" s="46">
        <f t="shared" si="0"/>
        <v>3008.86999999998</v>
      </c>
      <c r="G9" s="69" t="s">
        <v>1325</v>
      </c>
    </row>
    <row r="10" ht="42" customHeight="1" spans="1:7">
      <c r="A10" s="66" t="s">
        <v>1326</v>
      </c>
      <c r="B10" s="67">
        <v>41300</v>
      </c>
      <c r="C10" s="68">
        <v>27543.9</v>
      </c>
      <c r="D10" s="68">
        <v>35234</v>
      </c>
      <c r="E10" s="68">
        <f t="shared" si="1"/>
        <v>-6066</v>
      </c>
      <c r="F10" s="46">
        <f t="shared" si="0"/>
        <v>7690.10000000005</v>
      </c>
      <c r="G10" s="69" t="s">
        <v>1327</v>
      </c>
    </row>
    <row r="11" ht="45" customHeight="1" spans="1:7">
      <c r="A11" s="66" t="s">
        <v>1328</v>
      </c>
      <c r="B11" s="67">
        <v>162864</v>
      </c>
      <c r="C11" s="68">
        <v>154328.86</v>
      </c>
      <c r="D11" s="68">
        <v>159284</v>
      </c>
      <c r="E11" s="68">
        <f t="shared" si="1"/>
        <v>-3580</v>
      </c>
      <c r="F11" s="46">
        <f t="shared" si="0"/>
        <v>4955.13999999961</v>
      </c>
      <c r="G11" s="69" t="s">
        <v>1329</v>
      </c>
    </row>
    <row r="12" ht="32" customHeight="1" spans="1:7">
      <c r="A12" s="66" t="s">
        <v>1330</v>
      </c>
      <c r="B12" s="67">
        <v>61223</v>
      </c>
      <c r="C12" s="68">
        <v>56821.86</v>
      </c>
      <c r="D12" s="68">
        <v>61096</v>
      </c>
      <c r="E12" s="68">
        <f t="shared" si="1"/>
        <v>-127</v>
      </c>
      <c r="F12" s="46">
        <f t="shared" si="0"/>
        <v>4274.14000000001</v>
      </c>
      <c r="G12" s="69" t="s">
        <v>1331</v>
      </c>
    </row>
    <row r="13" ht="32" customHeight="1" spans="1:7">
      <c r="A13" s="66" t="s">
        <v>1332</v>
      </c>
      <c r="B13" s="67">
        <v>24090</v>
      </c>
      <c r="C13" s="68">
        <v>18641.34</v>
      </c>
      <c r="D13" s="68">
        <v>18956</v>
      </c>
      <c r="E13" s="68">
        <f t="shared" si="1"/>
        <v>-5134</v>
      </c>
      <c r="F13" s="46">
        <f t="shared" si="0"/>
        <v>314.660000000047</v>
      </c>
      <c r="G13" s="69" t="s">
        <v>1333</v>
      </c>
    </row>
    <row r="14" ht="53" customHeight="1" spans="1:7">
      <c r="A14" s="66" t="s">
        <v>1334</v>
      </c>
      <c r="B14" s="67">
        <v>77457</v>
      </c>
      <c r="C14" s="68">
        <v>82501.1199999996</v>
      </c>
      <c r="D14" s="68">
        <v>92886</v>
      </c>
      <c r="E14" s="68">
        <f t="shared" si="1"/>
        <v>15429</v>
      </c>
      <c r="F14" s="46">
        <f t="shared" si="0"/>
        <v>10384.8800000004</v>
      </c>
      <c r="G14" s="69" t="s">
        <v>1335</v>
      </c>
    </row>
    <row r="15" ht="32" customHeight="1" spans="1:7">
      <c r="A15" s="66" t="s">
        <v>1336</v>
      </c>
      <c r="B15" s="67">
        <v>27632</v>
      </c>
      <c r="C15" s="68">
        <v>25494.33</v>
      </c>
      <c r="D15" s="68">
        <v>26481</v>
      </c>
      <c r="E15" s="68">
        <f t="shared" si="1"/>
        <v>-1151</v>
      </c>
      <c r="F15" s="46">
        <f t="shared" si="0"/>
        <v>986.670000000042</v>
      </c>
      <c r="G15" s="69" t="s">
        <v>1337</v>
      </c>
    </row>
    <row r="16" ht="32" customHeight="1" spans="1:7">
      <c r="A16" s="66" t="s">
        <v>1338</v>
      </c>
      <c r="B16" s="67">
        <v>64627</v>
      </c>
      <c r="C16" s="68">
        <v>38605.21</v>
      </c>
      <c r="D16" s="68">
        <v>41561</v>
      </c>
      <c r="E16" s="68">
        <f t="shared" si="1"/>
        <v>-23066</v>
      </c>
      <c r="F16" s="46">
        <f t="shared" si="0"/>
        <v>2955.79</v>
      </c>
      <c r="G16" s="69" t="s">
        <v>1339</v>
      </c>
    </row>
    <row r="17" ht="32" customHeight="1" spans="1:7">
      <c r="A17" s="66" t="s">
        <v>1340</v>
      </c>
      <c r="B17" s="67">
        <v>120008</v>
      </c>
      <c r="C17" s="68">
        <v>37843.86</v>
      </c>
      <c r="D17" s="68">
        <v>60778</v>
      </c>
      <c r="E17" s="68">
        <f t="shared" si="1"/>
        <v>-59230</v>
      </c>
      <c r="F17" s="46">
        <f t="shared" si="0"/>
        <v>22934.14</v>
      </c>
      <c r="G17" s="69" t="s">
        <v>1341</v>
      </c>
    </row>
    <row r="18" ht="32" customHeight="1" spans="1:7">
      <c r="A18" s="66" t="s">
        <v>1342</v>
      </c>
      <c r="B18" s="67"/>
      <c r="C18" s="68"/>
      <c r="D18" s="68"/>
      <c r="E18" s="68">
        <f t="shared" si="1"/>
        <v>0</v>
      </c>
      <c r="F18" s="46">
        <f t="shared" si="0"/>
        <v>0</v>
      </c>
      <c r="G18" s="69"/>
    </row>
    <row r="19" ht="32" customHeight="1" spans="1:7">
      <c r="A19" s="66" t="s">
        <v>1343</v>
      </c>
      <c r="B19" s="67">
        <v>20147</v>
      </c>
      <c r="C19" s="68">
        <v>14583.54</v>
      </c>
      <c r="D19" s="68">
        <v>14722</v>
      </c>
      <c r="E19" s="68">
        <f t="shared" si="1"/>
        <v>-5425</v>
      </c>
      <c r="F19" s="46">
        <f t="shared" si="0"/>
        <v>138.459999999961</v>
      </c>
      <c r="G19" s="69" t="s">
        <v>1344</v>
      </c>
    </row>
    <row r="20" ht="32" customHeight="1" spans="1:7">
      <c r="A20" s="66" t="s">
        <v>1345</v>
      </c>
      <c r="B20" s="67">
        <v>30507</v>
      </c>
      <c r="C20" s="68">
        <v>26740.47</v>
      </c>
      <c r="D20" s="68">
        <v>28395</v>
      </c>
      <c r="E20" s="68">
        <f t="shared" si="1"/>
        <v>-2112</v>
      </c>
      <c r="F20" s="46">
        <f t="shared" si="0"/>
        <v>1654.53</v>
      </c>
      <c r="G20" s="69" t="s">
        <v>1346</v>
      </c>
    </row>
    <row r="21" ht="32" customHeight="1" spans="1:7">
      <c r="A21" s="71" t="s">
        <v>1347</v>
      </c>
      <c r="B21" s="67">
        <v>9074</v>
      </c>
      <c r="C21" s="68">
        <v>10192.28</v>
      </c>
      <c r="D21" s="68">
        <v>11513</v>
      </c>
      <c r="E21" s="68">
        <f t="shared" si="1"/>
        <v>2439</v>
      </c>
      <c r="F21" s="46">
        <f t="shared" si="0"/>
        <v>1320.71999999997</v>
      </c>
      <c r="G21" s="69" t="s">
        <v>1348</v>
      </c>
    </row>
    <row r="22" ht="32" customHeight="1" spans="1:7">
      <c r="A22" s="71" t="s">
        <v>1349</v>
      </c>
      <c r="B22" s="67">
        <v>27126</v>
      </c>
      <c r="C22" s="67">
        <v>14647</v>
      </c>
      <c r="D22" s="67">
        <v>14647</v>
      </c>
      <c r="E22" s="68">
        <f t="shared" si="1"/>
        <v>-12479</v>
      </c>
      <c r="F22" s="46">
        <f t="shared" si="0"/>
        <v>0</v>
      </c>
      <c r="G22" s="69"/>
    </row>
    <row r="23" ht="49" customHeight="1" spans="1:7">
      <c r="A23" s="72" t="s">
        <v>1350</v>
      </c>
      <c r="B23" s="67">
        <v>41</v>
      </c>
      <c r="C23" s="67">
        <v>412</v>
      </c>
      <c r="D23" s="67">
        <v>383</v>
      </c>
      <c r="E23" s="68">
        <f t="shared" si="1"/>
        <v>342</v>
      </c>
      <c r="F23" s="46">
        <f t="shared" si="0"/>
        <v>-29</v>
      </c>
      <c r="G23" s="69" t="s">
        <v>1351</v>
      </c>
    </row>
    <row r="24" ht="30" customHeight="1" spans="1:7">
      <c r="A24" s="72"/>
      <c r="B24" s="73"/>
      <c r="C24" s="67"/>
      <c r="D24" s="67"/>
      <c r="E24" s="68"/>
      <c r="F24" s="74"/>
      <c r="G24" s="75"/>
    </row>
    <row r="25" ht="30" customHeight="1" spans="1:7">
      <c r="A25" s="76" t="s">
        <v>79</v>
      </c>
      <c r="B25" s="77">
        <f>SUM(B5:B23)</f>
        <v>1085461</v>
      </c>
      <c r="C25" s="77">
        <f>SUM(C5:C23)</f>
        <v>955251.509801266</v>
      </c>
      <c r="D25" s="77">
        <f>SUM(D5:D23)</f>
        <v>1028633</v>
      </c>
      <c r="E25" s="51">
        <f>SUM(E5:E23)</f>
        <v>-56828</v>
      </c>
      <c r="F25" s="51">
        <f>SUM(F5:F23)</f>
        <v>73381.490198734</v>
      </c>
      <c r="G25" s="78"/>
    </row>
  </sheetData>
  <mergeCells count="1">
    <mergeCell ref="A2:G2"/>
  </mergeCells>
  <printOptions horizontalCentered="1"/>
  <pageMargins left="0.79" right="0.79" top="0.432638888888889" bottom="0.75" header="0.236111111111111" footer="0.5"/>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目录</vt:lpstr>
      <vt:lpstr>1.市本级公共预算</vt:lpstr>
      <vt:lpstr>2.市本级基金</vt:lpstr>
      <vt:lpstr>3.市本级国资</vt:lpstr>
      <vt:lpstr>4.社保基金</vt:lpstr>
      <vt:lpstr>5.公共预算支出按功能分类</vt:lpstr>
      <vt:lpstr>6.公共预算支出按经济分类</vt:lpstr>
      <vt:lpstr>7.公共预算科目变动 </vt:lpstr>
      <vt:lpstr>8.基金 科目变动</vt:lpstr>
      <vt:lpstr>9.2023年公共预算结转资金表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未定义</cp:lastModifiedBy>
  <dcterms:created xsi:type="dcterms:W3CDTF">2006-09-13T11:21:00Z</dcterms:created>
  <dcterms:modified xsi:type="dcterms:W3CDTF">2024-09-12T08:41:00Z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KSOReadingLayout">
    <vt:bool>true</vt:bool>
  </property>
  <property fmtid="{D5CDD505-2E9C-101B-9397-08002B2CF9AE}" pid="4" name="ICV">
    <vt:lpwstr>40F5274E14474D5382B16C4425399FAE</vt:lpwstr>
  </property>
</Properties>
</file>